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activeTab="0"/>
  </bookViews>
  <sheets>
    <sheet name="МВК" sheetId="1" r:id="rId1"/>
  </sheets>
  <definedNames>
    <definedName name="_xlnm.Print_Titles" localSheetId="0">'МВК'!$10:$10</definedName>
    <definedName name="_xlnm.Print_Area" localSheetId="0">'МВК'!$A$1:$F$65</definedName>
  </definedNames>
  <calcPr fullCalcOnLoad="1"/>
</workbook>
</file>

<file path=xl/sharedStrings.xml><?xml version="1.0" encoding="utf-8"?>
<sst xmlns="http://schemas.openxmlformats.org/spreadsheetml/2006/main" count="81" uniqueCount="70">
  <si>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</si>
  <si>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</si>
  <si>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х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</si>
  <si>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</si>
  <si>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</si>
  <si>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</si>
  <si>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>2018-2022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</si>
  <si>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</si>
  <si>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2021-2022</t>
  </si>
  <si>
    <t>Будівництво інших об'єктів комунальної власності</t>
  </si>
  <si>
    <t>Реконструкція фонтану «Садко» в м. Суми</t>
  </si>
  <si>
    <t>Управління капітального будівництва та дорожнього господарства Сумської міської ради</t>
  </si>
  <si>
    <t>2022-2024</t>
  </si>
  <si>
    <t>Будівництво освітніх установ та закладів</t>
  </si>
  <si>
    <t>Нове будівництво елементів благоустрою території дитячого садка по вул. Інтернаціоналістів, 35 в м. Суми</t>
  </si>
  <si>
    <t>Будівництво медичних установ та закладів</t>
  </si>
  <si>
    <t>2018-2023</t>
  </si>
  <si>
    <t>Будівництво установ та закладів культури</t>
  </si>
  <si>
    <t>Реконструкція будівлі Великочернеччинського будинку культури за адресою: Сумська область, Сумський район, с. В.Чернеччина, вул. Центральна, 3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</si>
  <si>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</si>
  <si>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</si>
  <si>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2021-2023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</si>
  <si>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</si>
  <si>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</si>
  <si>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</si>
  <si>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</si>
  <si>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</si>
  <si>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</si>
  <si>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Реконструкція - термомодернізація будівлі КУ Сумська СШ № 9 по вул. Даргомижського, 3 в м. Суми</t>
  </si>
  <si>
    <t>Заходи з енергозбереження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</si>
  <si>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</si>
  <si>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 xml:space="preserve">Реконструкція скверу «Дружба» в м. Суми </t>
  </si>
  <si>
    <t>Нове будівництво об'єкту сортування та подрібнення будівельних та ремонтних відходів в м. Суми</t>
  </si>
  <si>
    <t>Нове будівництво спортивних майданчиків</t>
  </si>
  <si>
    <t>Нове будівництво дитячих майданчиків</t>
  </si>
  <si>
    <t>Реконструкція майданчику для складування рослинних відходів по вул. М.Лукаша в м.Суми</t>
  </si>
  <si>
    <t>Нове будівництво спортивно-оздоровчого комплексу по вул. Харківська, 3 в м.Суми</t>
  </si>
  <si>
    <t xml:space="preserve">Будівництво зовнішніх мереж водопостачання та водовідведення в парку ім. І.М. Кожедуба в м. Суми </t>
  </si>
  <si>
    <t xml:space="preserve">Реконструкція пішохідної доріжки по вул. Кринична </t>
  </si>
  <si>
    <t xml:space="preserve">Нове будівництво дитячих та спортивних майданчиків 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</si>
  <si>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</si>
  <si>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Проектування, реставрація та охорона пам'яток архітектури</t>
  </si>
  <si>
    <t>Нове будівництво парку культури і відпочинку «Чешка» в м.Суми</t>
  </si>
  <si>
    <t>Загальна тривалість будівництва,                   (рік початку і завершення)</t>
  </si>
  <si>
    <t>Загальна вартість будівництва/проєкту,                       гривень</t>
  </si>
  <si>
    <t>Обсяг капітальних вкладень,                       гривень</t>
  </si>
  <si>
    <t>x</t>
  </si>
  <si>
    <t xml:space="preserve">до Програми економічного і соціального розвитку </t>
  </si>
  <si>
    <t>Сумської міської територіальної громади на 2022 рік</t>
  </si>
  <si>
    <t>та основних напрямів розвитку на 2023-2024 роки</t>
  </si>
  <si>
    <t>Найменування об'єкта/інвестиційного проєкту</t>
  </si>
  <si>
    <t>Очікуваний         рівень готовності об'єкту/проєкту на кінець 2022 року,         %</t>
  </si>
  <si>
    <t>Нове будівництво спортивно-оздоровчого комплексу        (р-н 23 школи) в м.Суми</t>
  </si>
  <si>
    <t>Нове будівництво спортивного майданчика по              вул. Інтернаціоналістів, 22 в м.Суми</t>
  </si>
  <si>
    <t>Нове будівництво інженерних мереж за адресою:            м. Суми, район заводу «Центроліт»</t>
  </si>
  <si>
    <t>Реконструкція 1-го поверху КУ «ССШ № 3» по               вул. 20 років Перемоги, 9</t>
  </si>
  <si>
    <t>Реконструкція неврологічного відділення КУ               «СМКЛ № 4» по вул. Металургів, 38</t>
  </si>
  <si>
    <t>Нове будівництво кладовища в районі 40-ї підстанції в             м. Суми</t>
  </si>
  <si>
    <t xml:space="preserve">Реконструкція п'ятого поверху адмінбудівлі по                  вул. Першотравнева, 21 в м. Суми </t>
  </si>
  <si>
    <t>та інвестицій Сумської міської ради</t>
  </si>
  <si>
    <t>Заступник директора Департаменту фінансів, економіки</t>
  </si>
  <si>
    <t>Реконструкція - термомодернізація будівлі КУ ССШ №7 ім. М. Савченка СМР по вул. Лесі Українки, 23 в              м. Суми</t>
  </si>
  <si>
    <t>Нове будівництво скейт-парку по вул. Ковпака,              77Б-81Б в м. Суми</t>
  </si>
  <si>
    <t xml:space="preserve">Нове будівництво інженерних мереж фізкультурного центру зимових видів спорту та активного відпочинку Льодова арена в Сумському міському парку імені                 І.М. Кожедуба </t>
  </si>
  <si>
    <t>Нове будівництво двох об'єктів первинного сортування та переробки будівельних та ремонтних відходів в             м. Суми</t>
  </si>
  <si>
    <t>Реконструкція електричних мереж вуличного освітлення в районі житлового будинку по                  просп. Тараса Шевченко,12  в м. Суми</t>
  </si>
  <si>
    <t xml:space="preserve">Реставраційний ремонт приміщень по                                                           вул. Покровська, 9 в м. Суми </t>
  </si>
  <si>
    <t xml:space="preserve">                                    Додаток 6</t>
  </si>
  <si>
    <t>Перелік об'єктів будівництва, реконструкції, реставрації за рахунок коштів бюджету розвитку бюджету Сумської міської територіальної громади у  2022 році</t>
  </si>
  <si>
    <t xml:space="preserve">              Л.І. Співакова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</si>
</sst>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"/>
      <name val="Times New Roman"/>
      <family val="1"/>
    </font>
    <font>
      <u val="single"/>
      <sz val="14"/>
      <name val="Times New Roman"/>
      <family val="1"/>
    </font>
    <font>
      <b/>
      <sz val="13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3"/>
      <color indexed="8"/>
      <name val="Calibri"/>
      <family val="2"/>
    </font>
    <font>
      <b/>
      <sz val="13.6"/>
      <name val="Times New Roman"/>
      <family val="1"/>
    </font>
    <font>
      <b/>
      <sz val="14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29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55" fillId="32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4" fontId="5" fillId="0" borderId="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/>
      <protection/>
    </xf>
    <xf numFmtId="0" fontId="56" fillId="32" borderId="10" xfId="0" applyFont="1" applyFill="1" applyBorder="1" applyAlignment="1">
      <alignment horizontal="left" vertical="center" wrapText="1"/>
    </xf>
    <xf numFmtId="0" fontId="32" fillId="32" borderId="0" xfId="0" applyFont="1" applyFill="1" applyAlignment="1">
      <alignment/>
    </xf>
    <xf numFmtId="0" fontId="3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distributed" wrapText="1"/>
    </xf>
    <xf numFmtId="3" fontId="12" fillId="0" borderId="0" xfId="0" applyNumberFormat="1" applyFont="1" applyFill="1" applyAlignment="1">
      <alignment horizontal="left"/>
    </xf>
    <xf numFmtId="0" fontId="57" fillId="0" borderId="0" xfId="0" applyFont="1" applyAlignment="1">
      <alignment/>
    </xf>
    <xf numFmtId="3" fontId="12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8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8" fillId="0" borderId="0" xfId="0" applyFont="1" applyAlignment="1">
      <alignment horizontal="left"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>
      <alignment horizontal="center"/>
    </xf>
    <xf numFmtId="0" fontId="58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showZeros="0" tabSelected="1" view="pageBreakPreview" zoomScaleSheetLayoutView="100" zoomScalePageLayoutView="0" workbookViewId="0" topLeftCell="A52">
      <selection activeCell="D67" sqref="D67"/>
    </sheetView>
  </sheetViews>
  <sheetFormatPr defaultColWidth="8.8515625" defaultRowHeight="15"/>
  <cols>
    <col min="1" max="1" width="56.00390625" style="20" customWidth="1"/>
    <col min="2" max="2" width="55.421875" style="20" customWidth="1"/>
    <col min="3" max="3" width="19.00390625" style="20" customWidth="1"/>
    <col min="4" max="4" width="24.57421875" style="20" customWidth="1"/>
    <col min="5" max="5" width="21.28125" style="20" customWidth="1"/>
    <col min="6" max="6" width="21.421875" style="20" customWidth="1"/>
    <col min="7" max="16384" width="8.8515625" style="20" customWidth="1"/>
  </cols>
  <sheetData>
    <row r="1" spans="4:7" ht="19.5" customHeight="1">
      <c r="D1" s="43" t="s">
        <v>67</v>
      </c>
      <c r="E1" s="42"/>
      <c r="F1" s="42"/>
      <c r="G1" s="22"/>
    </row>
    <row r="2" spans="4:7" ht="18.75" customHeight="1">
      <c r="D2" s="41" t="s">
        <v>47</v>
      </c>
      <c r="E2" s="42"/>
      <c r="F2" s="42"/>
      <c r="G2" s="22"/>
    </row>
    <row r="3" spans="4:7" ht="18.75">
      <c r="D3" s="43" t="s">
        <v>48</v>
      </c>
      <c r="E3" s="42"/>
      <c r="F3" s="42"/>
      <c r="G3" s="22"/>
    </row>
    <row r="4" spans="4:7" ht="18.75">
      <c r="D4" s="43" t="s">
        <v>49</v>
      </c>
      <c r="E4" s="42"/>
      <c r="F4" s="42"/>
      <c r="G4" s="22"/>
    </row>
    <row r="5" spans="4:6" ht="33" customHeight="1">
      <c r="D5" s="15"/>
      <c r="E5" s="23"/>
      <c r="F5" s="24"/>
    </row>
    <row r="6" spans="1:6" ht="40.5" customHeight="1">
      <c r="A6" s="45" t="s">
        <v>68</v>
      </c>
      <c r="B6" s="45"/>
      <c r="C6" s="45"/>
      <c r="D6" s="45"/>
      <c r="E6" s="45"/>
      <c r="F6" s="45"/>
    </row>
    <row r="7" spans="1:8" ht="18.75">
      <c r="A7" s="16"/>
      <c r="B7" s="44"/>
      <c r="C7" s="44"/>
      <c r="D7" s="16"/>
      <c r="E7" s="16"/>
      <c r="F7" s="16"/>
      <c r="G7" s="16"/>
      <c r="H7" s="16"/>
    </row>
    <row r="8" spans="1:6" ht="17.25">
      <c r="A8" s="17"/>
      <c r="B8" s="17"/>
      <c r="C8" s="17"/>
      <c r="D8" s="17"/>
      <c r="E8" s="17"/>
      <c r="F8" s="25"/>
    </row>
    <row r="9" spans="1:6" s="27" customFormat="1" ht="103.5" customHeight="1">
      <c r="A9" s="9" t="s">
        <v>0</v>
      </c>
      <c r="B9" s="9" t="s">
        <v>50</v>
      </c>
      <c r="C9" s="9" t="s">
        <v>43</v>
      </c>
      <c r="D9" s="9" t="s">
        <v>44</v>
      </c>
      <c r="E9" s="9" t="s">
        <v>45</v>
      </c>
      <c r="F9" s="9" t="s">
        <v>51</v>
      </c>
    </row>
    <row r="10" spans="1:6" ht="1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</row>
    <row r="11" spans="1:6" s="27" customFormat="1" ht="46.5" customHeight="1">
      <c r="A11" s="34" t="s">
        <v>3</v>
      </c>
      <c r="B11" s="9"/>
      <c r="C11" s="9"/>
      <c r="D11" s="12"/>
      <c r="E11" s="35">
        <f>E12+E19</f>
        <v>183055680</v>
      </c>
      <c r="F11" s="9"/>
    </row>
    <row r="12" spans="1:6" s="13" customFormat="1" ht="39.75" customHeight="1">
      <c r="A12" s="10" t="s">
        <v>4</v>
      </c>
      <c r="B12" s="11"/>
      <c r="C12" s="11"/>
      <c r="D12" s="12"/>
      <c r="E12" s="12">
        <f>SUM(E13:E18)</f>
        <v>144055680</v>
      </c>
      <c r="F12" s="11"/>
    </row>
    <row r="13" spans="1:6" s="13" customFormat="1" ht="42.75" customHeight="1">
      <c r="A13" s="10"/>
      <c r="B13" s="26" t="s">
        <v>32</v>
      </c>
      <c r="C13" s="11">
        <v>2022</v>
      </c>
      <c r="D13" s="12"/>
      <c r="E13" s="8">
        <v>1000000</v>
      </c>
      <c r="F13" s="11"/>
    </row>
    <row r="14" spans="1:6" s="13" customFormat="1" ht="54.75" customHeight="1">
      <c r="A14" s="10"/>
      <c r="B14" s="26" t="s">
        <v>64</v>
      </c>
      <c r="C14" s="11">
        <v>2022</v>
      </c>
      <c r="D14" s="12"/>
      <c r="E14" s="8">
        <v>1000000</v>
      </c>
      <c r="F14" s="11"/>
    </row>
    <row r="15" spans="1:6" s="5" customFormat="1" ht="45" customHeight="1">
      <c r="A15" s="2"/>
      <c r="B15" s="3" t="s">
        <v>37</v>
      </c>
      <c r="C15" s="1"/>
      <c r="D15" s="7"/>
      <c r="E15" s="4">
        <v>1400000</v>
      </c>
      <c r="F15" s="1"/>
    </row>
    <row r="16" spans="1:6" s="5" customFormat="1" ht="57" customHeight="1">
      <c r="A16" s="2"/>
      <c r="B16" s="3" t="s">
        <v>40</v>
      </c>
      <c r="C16" s="1"/>
      <c r="D16" s="7"/>
      <c r="E16" s="4">
        <v>130890680</v>
      </c>
      <c r="F16" s="1"/>
    </row>
    <row r="17" spans="1:6" s="13" customFormat="1" ht="81.75" customHeight="1">
      <c r="A17" s="11"/>
      <c r="B17" s="26" t="s">
        <v>5</v>
      </c>
      <c r="C17" s="11" t="s">
        <v>6</v>
      </c>
      <c r="D17" s="8">
        <v>10405066</v>
      </c>
      <c r="E17" s="8">
        <v>8000000</v>
      </c>
      <c r="F17" s="11">
        <v>79.6</v>
      </c>
    </row>
    <row r="18" spans="1:6" s="13" customFormat="1" ht="71.25" customHeight="1">
      <c r="A18" s="11"/>
      <c r="B18" s="26" t="s">
        <v>7</v>
      </c>
      <c r="C18" s="11" t="s">
        <v>8</v>
      </c>
      <c r="D18" s="8">
        <v>7593157</v>
      </c>
      <c r="E18" s="8">
        <v>1765000</v>
      </c>
      <c r="F18" s="11">
        <v>100</v>
      </c>
    </row>
    <row r="19" spans="1:6" s="13" customFormat="1" ht="39" customHeight="1">
      <c r="A19" s="10" t="s">
        <v>9</v>
      </c>
      <c r="B19" s="11"/>
      <c r="C19" s="11"/>
      <c r="D19" s="12">
        <f>SUM(D20:D28)</f>
        <v>0</v>
      </c>
      <c r="E19" s="12">
        <f>SUM(E20:E28)</f>
        <v>39000000</v>
      </c>
      <c r="F19" s="11"/>
    </row>
    <row r="20" spans="1:6" s="13" customFormat="1" ht="32.25" customHeight="1">
      <c r="A20" s="10"/>
      <c r="B20" s="26" t="s">
        <v>34</v>
      </c>
      <c r="C20" s="11">
        <v>2022</v>
      </c>
      <c r="D20" s="12"/>
      <c r="E20" s="8">
        <v>800000</v>
      </c>
      <c r="F20" s="11"/>
    </row>
    <row r="21" spans="1:6" s="13" customFormat="1" ht="31.5" customHeight="1">
      <c r="A21" s="10"/>
      <c r="B21" s="26" t="s">
        <v>33</v>
      </c>
      <c r="C21" s="11">
        <v>2022</v>
      </c>
      <c r="D21" s="12"/>
      <c r="E21" s="8">
        <v>2000000</v>
      </c>
      <c r="F21" s="11"/>
    </row>
    <row r="22" spans="1:6" s="13" customFormat="1" ht="42" customHeight="1">
      <c r="A22" s="10"/>
      <c r="B22" s="26" t="s">
        <v>53</v>
      </c>
      <c r="C22" s="11">
        <v>2022</v>
      </c>
      <c r="D22" s="12"/>
      <c r="E22" s="8">
        <v>600000</v>
      </c>
      <c r="F22" s="11"/>
    </row>
    <row r="23" spans="1:6" s="13" customFormat="1" ht="42" customHeight="1">
      <c r="A23" s="10"/>
      <c r="B23" s="26" t="s">
        <v>36</v>
      </c>
      <c r="C23" s="11">
        <v>2022</v>
      </c>
      <c r="D23" s="12"/>
      <c r="E23" s="8">
        <v>1500000</v>
      </c>
      <c r="F23" s="11"/>
    </row>
    <row r="24" spans="1:6" s="13" customFormat="1" ht="42" customHeight="1">
      <c r="A24" s="10"/>
      <c r="B24" s="26" t="s">
        <v>52</v>
      </c>
      <c r="C24" s="11">
        <v>2022</v>
      </c>
      <c r="D24" s="12"/>
      <c r="E24" s="8">
        <v>1500000</v>
      </c>
      <c r="F24" s="11"/>
    </row>
    <row r="25" spans="1:6" s="13" customFormat="1" ht="34.5" customHeight="1">
      <c r="A25" s="10"/>
      <c r="B25" s="26" t="s">
        <v>42</v>
      </c>
      <c r="C25" s="11">
        <v>2022</v>
      </c>
      <c r="D25" s="12"/>
      <c r="E25" s="8">
        <v>24000000</v>
      </c>
      <c r="F25" s="11"/>
    </row>
    <row r="26" spans="1:6" s="13" customFormat="1" ht="26.25" customHeight="1">
      <c r="A26" s="11"/>
      <c r="B26" s="26" t="s">
        <v>10</v>
      </c>
      <c r="C26" s="11">
        <v>2022</v>
      </c>
      <c r="D26" s="8"/>
      <c r="E26" s="8">
        <v>7500000</v>
      </c>
      <c r="F26" s="11"/>
    </row>
    <row r="27" spans="1:6" s="13" customFormat="1" ht="54" customHeight="1">
      <c r="A27" s="11"/>
      <c r="B27" s="26" t="s">
        <v>65</v>
      </c>
      <c r="C27" s="11">
        <v>2022</v>
      </c>
      <c r="D27" s="8"/>
      <c r="E27" s="8">
        <v>100000</v>
      </c>
      <c r="F27" s="11"/>
    </row>
    <row r="28" spans="1:6" s="13" customFormat="1" ht="39.75" customHeight="1">
      <c r="A28" s="11"/>
      <c r="B28" s="26" t="s">
        <v>35</v>
      </c>
      <c r="C28" s="11">
        <v>2022</v>
      </c>
      <c r="D28" s="8"/>
      <c r="E28" s="8">
        <v>1000000</v>
      </c>
      <c r="F28" s="11"/>
    </row>
    <row r="29" spans="1:6" s="13" customFormat="1" ht="47.25" customHeight="1">
      <c r="A29" s="34" t="s">
        <v>11</v>
      </c>
      <c r="B29" s="11"/>
      <c r="C29" s="11"/>
      <c r="D29" s="12"/>
      <c r="E29" s="35">
        <f>E30+E32+E36+E38+E40+E43+E53+E55+E51</f>
        <v>80077061</v>
      </c>
      <c r="F29" s="11"/>
    </row>
    <row r="30" spans="1:6" s="13" customFormat="1" ht="40.5" customHeight="1">
      <c r="A30" s="10" t="s">
        <v>4</v>
      </c>
      <c r="B30" s="11"/>
      <c r="C30" s="11"/>
      <c r="D30" s="12">
        <f>D31</f>
        <v>0</v>
      </c>
      <c r="E30" s="12">
        <f>E31</f>
        <v>2000000</v>
      </c>
      <c r="F30" s="11"/>
    </row>
    <row r="31" spans="1:6" s="13" customFormat="1" ht="40.5" customHeight="1">
      <c r="A31" s="11"/>
      <c r="B31" s="26" t="s">
        <v>54</v>
      </c>
      <c r="C31" s="11" t="s">
        <v>12</v>
      </c>
      <c r="D31" s="8"/>
      <c r="E31" s="8">
        <v>2000000</v>
      </c>
      <c r="F31" s="11"/>
    </row>
    <row r="32" spans="1:6" s="13" customFormat="1" ht="28.5" customHeight="1">
      <c r="A32" s="10" t="s">
        <v>13</v>
      </c>
      <c r="B32" s="11"/>
      <c r="C32" s="11"/>
      <c r="D32" s="12"/>
      <c r="E32" s="12">
        <f>SUM(E33:E35)</f>
        <v>7500000</v>
      </c>
      <c r="F32" s="11"/>
    </row>
    <row r="33" spans="1:6" s="13" customFormat="1" ht="43.5" customHeight="1">
      <c r="A33" s="11"/>
      <c r="B33" s="26" t="s">
        <v>14</v>
      </c>
      <c r="C33" s="11" t="s">
        <v>8</v>
      </c>
      <c r="D33" s="8">
        <v>14089155</v>
      </c>
      <c r="E33" s="8">
        <v>4000000</v>
      </c>
      <c r="F33" s="11">
        <v>78.1</v>
      </c>
    </row>
    <row r="34" spans="1:6" s="13" customFormat="1" ht="55.5" customHeight="1">
      <c r="A34" s="11"/>
      <c r="B34" s="26" t="s">
        <v>30</v>
      </c>
      <c r="C34" s="11">
        <v>2022</v>
      </c>
      <c r="D34" s="8"/>
      <c r="E34" s="8">
        <v>1500000</v>
      </c>
      <c r="F34" s="11"/>
    </row>
    <row r="35" spans="1:6" s="13" customFormat="1" ht="36.75" customHeight="1">
      <c r="A35" s="11"/>
      <c r="B35" s="26" t="s">
        <v>55</v>
      </c>
      <c r="C35" s="11" t="s">
        <v>6</v>
      </c>
      <c r="D35" s="8">
        <v>7491775</v>
      </c>
      <c r="E35" s="8">
        <v>2000000</v>
      </c>
      <c r="F35" s="11">
        <v>58.7</v>
      </c>
    </row>
    <row r="36" spans="1:6" s="13" customFormat="1" ht="30" customHeight="1">
      <c r="A36" s="10" t="s">
        <v>15</v>
      </c>
      <c r="B36" s="11"/>
      <c r="C36" s="11"/>
      <c r="D36" s="12"/>
      <c r="E36" s="12">
        <f>E37</f>
        <v>3000000</v>
      </c>
      <c r="F36" s="11"/>
    </row>
    <row r="37" spans="1:6" s="13" customFormat="1" ht="39" customHeight="1">
      <c r="A37" s="11"/>
      <c r="B37" s="26" t="s">
        <v>56</v>
      </c>
      <c r="C37" s="11" t="s">
        <v>16</v>
      </c>
      <c r="D37" s="8">
        <v>36829214</v>
      </c>
      <c r="E37" s="8">
        <v>3000000</v>
      </c>
      <c r="F37" s="11">
        <v>75.6</v>
      </c>
    </row>
    <row r="38" spans="1:6" s="13" customFormat="1" ht="32.25" customHeight="1">
      <c r="A38" s="10" t="s">
        <v>17</v>
      </c>
      <c r="B38" s="11"/>
      <c r="C38" s="11"/>
      <c r="D38" s="12">
        <f>D39</f>
        <v>0</v>
      </c>
      <c r="E38" s="12">
        <f>E39</f>
        <v>300000</v>
      </c>
      <c r="F38" s="11"/>
    </row>
    <row r="39" spans="1:6" s="13" customFormat="1" ht="59.25" customHeight="1">
      <c r="A39" s="11"/>
      <c r="B39" s="26" t="s">
        <v>18</v>
      </c>
      <c r="C39" s="11" t="s">
        <v>8</v>
      </c>
      <c r="D39" s="8"/>
      <c r="E39" s="8">
        <v>300000</v>
      </c>
      <c r="F39" s="11"/>
    </row>
    <row r="40" spans="1:6" s="13" customFormat="1" ht="42.75" customHeight="1">
      <c r="A40" s="10" t="s">
        <v>19</v>
      </c>
      <c r="B40" s="11"/>
      <c r="C40" s="11"/>
      <c r="D40" s="12">
        <f>D42</f>
        <v>0</v>
      </c>
      <c r="E40" s="12">
        <f>E42+E41</f>
        <v>20150000</v>
      </c>
      <c r="F40" s="11"/>
    </row>
    <row r="41" spans="1:6" s="5" customFormat="1" ht="73.5" customHeight="1">
      <c r="A41" s="2"/>
      <c r="B41" s="3" t="s">
        <v>63</v>
      </c>
      <c r="C41" s="1">
        <v>2022</v>
      </c>
      <c r="D41" s="7"/>
      <c r="E41" s="4">
        <v>150000</v>
      </c>
      <c r="F41" s="1"/>
    </row>
    <row r="42" spans="1:6" s="13" customFormat="1" ht="29.25" customHeight="1">
      <c r="A42" s="11"/>
      <c r="B42" s="26" t="s">
        <v>20</v>
      </c>
      <c r="C42" s="11" t="s">
        <v>21</v>
      </c>
      <c r="D42" s="8"/>
      <c r="E42" s="8">
        <v>20000000</v>
      </c>
      <c r="F42" s="11"/>
    </row>
    <row r="43" spans="1:6" s="13" customFormat="1" ht="30" customHeight="1">
      <c r="A43" s="10" t="s">
        <v>9</v>
      </c>
      <c r="B43" s="11"/>
      <c r="C43" s="11"/>
      <c r="D43" s="12"/>
      <c r="E43" s="12">
        <f>SUM(E44:E50)</f>
        <v>24489651</v>
      </c>
      <c r="F43" s="11"/>
    </row>
    <row r="44" spans="1:6" s="13" customFormat="1" ht="36" customHeight="1">
      <c r="A44" s="11"/>
      <c r="B44" s="26" t="s">
        <v>57</v>
      </c>
      <c r="C44" s="11" t="s">
        <v>22</v>
      </c>
      <c r="D44" s="8">
        <v>38244949</v>
      </c>
      <c r="E44" s="8">
        <v>1000000</v>
      </c>
      <c r="F44" s="11">
        <v>47.5</v>
      </c>
    </row>
    <row r="45" spans="1:6" s="13" customFormat="1" ht="50.25" customHeight="1">
      <c r="A45" s="11"/>
      <c r="B45" s="26" t="s">
        <v>23</v>
      </c>
      <c r="C45" s="11" t="s">
        <v>24</v>
      </c>
      <c r="D45" s="8">
        <v>38355224</v>
      </c>
      <c r="E45" s="8">
        <v>1000000</v>
      </c>
      <c r="F45" s="11">
        <v>5.2</v>
      </c>
    </row>
    <row r="46" spans="1:6" s="13" customFormat="1" ht="34.5" customHeight="1">
      <c r="A46" s="11"/>
      <c r="B46" s="26" t="s">
        <v>62</v>
      </c>
      <c r="C46" s="11" t="s">
        <v>8</v>
      </c>
      <c r="D46" s="8">
        <v>761880</v>
      </c>
      <c r="E46" s="8">
        <v>739651</v>
      </c>
      <c r="F46" s="11">
        <v>100</v>
      </c>
    </row>
    <row r="47" spans="1:6" s="5" customFormat="1" ht="27" customHeight="1">
      <c r="A47" s="1"/>
      <c r="B47" s="14" t="s">
        <v>39</v>
      </c>
      <c r="C47" s="1">
        <v>2022</v>
      </c>
      <c r="D47" s="4"/>
      <c r="E47" s="4">
        <v>250000</v>
      </c>
      <c r="F47" s="1"/>
    </row>
    <row r="48" spans="1:6" s="5" customFormat="1" ht="26.25" customHeight="1">
      <c r="A48" s="1"/>
      <c r="B48" s="3" t="s">
        <v>31</v>
      </c>
      <c r="C48" s="1">
        <v>2022</v>
      </c>
      <c r="D48" s="4"/>
      <c r="E48" s="4">
        <v>20000000</v>
      </c>
      <c r="F48" s="1"/>
    </row>
    <row r="49" spans="1:6" s="5" customFormat="1" ht="29.25" customHeight="1">
      <c r="A49" s="1"/>
      <c r="B49" s="14" t="s">
        <v>38</v>
      </c>
      <c r="C49" s="1">
        <v>2022</v>
      </c>
      <c r="D49" s="4"/>
      <c r="E49" s="4">
        <v>1000000</v>
      </c>
      <c r="F49" s="1"/>
    </row>
    <row r="50" spans="1:6" s="5" customFormat="1" ht="36.75" customHeight="1">
      <c r="A50" s="1"/>
      <c r="B50" s="14" t="s">
        <v>58</v>
      </c>
      <c r="C50" s="1" t="s">
        <v>8</v>
      </c>
      <c r="D50" s="4">
        <v>7432280</v>
      </c>
      <c r="E50" s="4">
        <v>500000</v>
      </c>
      <c r="F50" s="1">
        <v>8.8</v>
      </c>
    </row>
    <row r="51" spans="1:6" s="38" customFormat="1" ht="42.75" customHeight="1">
      <c r="A51" s="2" t="s">
        <v>41</v>
      </c>
      <c r="B51" s="37"/>
      <c r="C51" s="6"/>
      <c r="D51" s="7">
        <f>D52</f>
        <v>0</v>
      </c>
      <c r="E51" s="7">
        <f>E52</f>
        <v>500000</v>
      </c>
      <c r="F51" s="6"/>
    </row>
    <row r="52" spans="1:6" s="5" customFormat="1" ht="41.25" customHeight="1">
      <c r="A52" s="1"/>
      <c r="B52" s="14" t="s">
        <v>66</v>
      </c>
      <c r="C52" s="1">
        <v>2022</v>
      </c>
      <c r="D52" s="4"/>
      <c r="E52" s="4">
        <v>500000</v>
      </c>
      <c r="F52" s="1"/>
    </row>
    <row r="53" spans="1:6" s="13" customFormat="1" ht="61.5" customHeight="1">
      <c r="A53" s="10" t="s">
        <v>25</v>
      </c>
      <c r="B53" s="11"/>
      <c r="C53" s="11"/>
      <c r="D53" s="12"/>
      <c r="E53" s="12">
        <f>E54</f>
        <v>21844084</v>
      </c>
      <c r="F53" s="11"/>
    </row>
    <row r="54" spans="1:6" s="13" customFormat="1" ht="59.25" customHeight="1">
      <c r="A54" s="11"/>
      <c r="B54" s="26" t="s">
        <v>26</v>
      </c>
      <c r="C54" s="11" t="s">
        <v>27</v>
      </c>
      <c r="D54" s="8">
        <v>92508050</v>
      </c>
      <c r="E54" s="8">
        <v>21844084</v>
      </c>
      <c r="F54" s="11">
        <v>55.1</v>
      </c>
    </row>
    <row r="55" spans="1:6" s="13" customFormat="1" ht="27.75" customHeight="1">
      <c r="A55" s="10" t="s">
        <v>29</v>
      </c>
      <c r="B55" s="26"/>
      <c r="C55" s="11"/>
      <c r="D55" s="12"/>
      <c r="E55" s="12">
        <f>E56+E57</f>
        <v>293326</v>
      </c>
      <c r="F55" s="11"/>
    </row>
    <row r="56" spans="1:6" s="13" customFormat="1" ht="48.75" customHeight="1">
      <c r="A56" s="11"/>
      <c r="B56" s="26" t="s">
        <v>61</v>
      </c>
      <c r="C56" s="28" t="s">
        <v>6</v>
      </c>
      <c r="D56" s="8">
        <v>43788746</v>
      </c>
      <c r="E56" s="8">
        <v>85609</v>
      </c>
      <c r="F56" s="11">
        <v>33.2</v>
      </c>
    </row>
    <row r="57" spans="1:6" s="13" customFormat="1" ht="42" customHeight="1">
      <c r="A57" s="11"/>
      <c r="B57" s="26" t="s">
        <v>28</v>
      </c>
      <c r="C57" s="28" t="s">
        <v>6</v>
      </c>
      <c r="D57" s="8">
        <v>38560409</v>
      </c>
      <c r="E57" s="8">
        <v>207717</v>
      </c>
      <c r="F57" s="28">
        <v>100</v>
      </c>
    </row>
    <row r="58" spans="1:6" s="13" customFormat="1" ht="18.75" customHeight="1">
      <c r="A58" s="10" t="s">
        <v>1</v>
      </c>
      <c r="B58" s="11" t="s">
        <v>2</v>
      </c>
      <c r="C58" s="11" t="s">
        <v>2</v>
      </c>
      <c r="D58" s="8" t="s">
        <v>46</v>
      </c>
      <c r="E58" s="12">
        <f>E29+E11</f>
        <v>263132741</v>
      </c>
      <c r="F58" s="11" t="s">
        <v>2</v>
      </c>
    </row>
    <row r="59" s="19" customFormat="1" ht="15.75"/>
    <row r="61" spans="1:7" s="39" customFormat="1" ht="18.75">
      <c r="A61" s="46" t="s">
        <v>60</v>
      </c>
      <c r="B61" s="47"/>
      <c r="C61" s="47"/>
      <c r="D61" s="48"/>
      <c r="E61" s="49"/>
      <c r="F61" s="50"/>
      <c r="G61" s="51"/>
    </row>
    <row r="62" spans="1:7" s="29" customFormat="1" ht="18.75">
      <c r="A62" s="52" t="s">
        <v>59</v>
      </c>
      <c r="B62" s="52"/>
      <c r="C62" s="46"/>
      <c r="D62" s="46"/>
      <c r="E62" s="53" t="s">
        <v>69</v>
      </c>
      <c r="F62" s="54"/>
      <c r="G62" s="46"/>
    </row>
    <row r="63" spans="1:6" s="29" customFormat="1" ht="20.25">
      <c r="A63" s="36"/>
      <c r="B63" s="30"/>
      <c r="C63" s="15"/>
      <c r="D63" s="15"/>
      <c r="E63" s="40"/>
      <c r="F63" s="40"/>
    </row>
    <row r="64" spans="1:6" s="29" customFormat="1" ht="18.75">
      <c r="A64" s="31"/>
      <c r="E64" s="21"/>
      <c r="F64" s="32"/>
    </row>
    <row r="66" ht="20.25">
      <c r="A66" s="33"/>
    </row>
  </sheetData>
  <sheetProtection/>
  <mergeCells count="11">
    <mergeCell ref="F61:G61"/>
    <mergeCell ref="D61:E61"/>
    <mergeCell ref="E63:F63"/>
    <mergeCell ref="A6:F6"/>
    <mergeCell ref="D2:F2"/>
    <mergeCell ref="D1:F1"/>
    <mergeCell ref="D3:F3"/>
    <mergeCell ref="D4:F4"/>
    <mergeCell ref="B7:C7"/>
    <mergeCell ref="A62:B62"/>
    <mergeCell ref="E62:F62"/>
  </mergeCells>
  <printOptions horizontalCentered="1"/>
  <pageMargins left="0.11811023622047245" right="0.11811023622047245" top="1.1811023622047245" bottom="0.5905511811023623" header="0.31496062992125984" footer="0.31496062992125984"/>
  <pageSetup firstPageNumber="152" useFirstPageNumber="1" fitToHeight="15" horizontalDpi="600" verticalDpi="600" orientation="landscape" paperSize="9" scale="70" r:id="rId1"/>
  <headerFooter>
    <oddFooter>&amp;R&amp;"Times New Roman,обычный"&amp;12&amp;P</oddFooter>
  </headerFooter>
  <rowBreaks count="2" manualBreakCount="2">
    <brk id="16" max="5" man="1"/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2022-01-27T12:41:52Z</dcterms:modified>
  <cp:category/>
  <cp:version/>
  <cp:contentType/>
  <cp:contentStatus/>
</cp:coreProperties>
</file>