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6530" activeTab="0"/>
  </bookViews>
  <sheets>
    <sheet name="дод" sheetId="1" r:id="rId1"/>
  </sheets>
  <definedNames>
    <definedName name="_xlfn.IFERROR" hidden="1">#NAME?</definedName>
    <definedName name="_xlnm.Print_Titles" localSheetId="0">'дод'!$11:$13</definedName>
    <definedName name="_xlnm.Print_Area" localSheetId="0">'дод'!$A$1:$F$114</definedName>
  </definedNames>
  <calcPr fullCalcOnLoad="1"/>
</workbook>
</file>

<file path=xl/sharedStrings.xml><?xml version="1.0" encoding="utf-8"?>
<sst xmlns="http://schemas.openxmlformats.org/spreadsheetml/2006/main" count="217" uniqueCount="204">
  <si>
    <t>Види податків, зборів, обов`язкових платежів</t>
  </si>
  <si>
    <t>Загальний фонд</t>
  </si>
  <si>
    <t>Спеціальний фонд</t>
  </si>
  <si>
    <t>Всього: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</si>
  <si>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</si>
  <si>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</si>
  <si>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</si>
  <si>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2.1.</t>
  </si>
  <si>
    <t>2.4.</t>
  </si>
  <si>
    <t>2.5.</t>
  </si>
  <si>
    <t>2.6.</t>
  </si>
  <si>
    <t>2.7.</t>
  </si>
  <si>
    <t xml:space="preserve">Власні надходження бюджетних установ                   </t>
  </si>
  <si>
    <t>2.10.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</si>
  <si>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</si>
  <si>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</si>
  <si>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</si>
  <si>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</si>
  <si>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</si>
  <si>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Інші надходження (відшкодування витрат на лікування потерпілих)</t>
  </si>
  <si>
    <t>Податок на нерухоме майно, відмінне від земельної ділянки </t>
  </si>
  <si>
    <t>Адміністративні штрафи та інші санкції</t>
  </si>
  <si>
    <t>2.11.</t>
  </si>
  <si>
    <t>№ з/п</t>
  </si>
  <si>
    <t>2.15.</t>
  </si>
  <si>
    <t>2.16.</t>
  </si>
  <si>
    <t>2.17.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</si>
  <si>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</si>
  <si>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</si>
  <si>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</si>
  <si>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</si>
  <si>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>Інші надходження, в т.ч.: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</si>
  <si>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</si>
  <si>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</si>
  <si>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Транспортний податок</t>
  </si>
  <si>
    <t>5.1.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</si>
  <si>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</si>
  <si>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</si>
  <si>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2.2.</t>
  </si>
  <si>
    <t>2.3.</t>
  </si>
  <si>
    <t>2.8.</t>
  </si>
  <si>
    <t>2.12.</t>
  </si>
  <si>
    <t>2.13.</t>
  </si>
  <si>
    <t>2.14.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</si>
  <si>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</si>
  <si>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2.18.</t>
  </si>
  <si>
    <t>4.1.</t>
  </si>
  <si>
    <t>4.2.</t>
  </si>
  <si>
    <t>4.3.</t>
  </si>
  <si>
    <t>4.4.</t>
  </si>
  <si>
    <t>4.5.</t>
  </si>
  <si>
    <t>4.6.</t>
  </si>
  <si>
    <t>Власні надходження бюджетних установ</t>
  </si>
  <si>
    <t>6.1.</t>
  </si>
  <si>
    <t xml:space="preserve">Адміністративні штрафи та інші санкції </t>
  </si>
  <si>
    <t>Повернення сплаченої суми судового збору</t>
  </si>
  <si>
    <t>Інші надходження (надходження, які не мають систематичного характеру)</t>
  </si>
  <si>
    <t>3.2.</t>
  </si>
  <si>
    <t>3.1.</t>
  </si>
  <si>
    <t>6.3.</t>
  </si>
  <si>
    <t>6.4.</t>
  </si>
  <si>
    <t>6.5.</t>
  </si>
  <si>
    <t>6.6.</t>
  </si>
  <si>
    <t>6.7.</t>
  </si>
  <si>
    <t>6.8.</t>
  </si>
  <si>
    <t>Інші надходження (повернення сплаченої суми судового збору)</t>
  </si>
  <si>
    <t>5.2.</t>
  </si>
  <si>
    <t>2.9.</t>
  </si>
  <si>
    <t>Плата за встановлення земельного сервітуту</t>
  </si>
  <si>
    <t xml:space="preserve">Перерахування частки авансового внеску у зв'язку з завершенням виконавчого провадження </t>
  </si>
  <si>
    <t>6.9.</t>
  </si>
  <si>
    <t>5.3.</t>
  </si>
  <si>
    <t>1.3.</t>
  </si>
  <si>
    <t xml:space="preserve">Власні надходження бюджетних установ </t>
  </si>
  <si>
    <t>6.10.</t>
  </si>
  <si>
    <t>Плата за тимчасове користування місцями, що знаходяться в комунальній власності для розташування рекламних засобів</t>
  </si>
  <si>
    <t>Рентна плата за спеціальне використання лісових ресурсів  в частині деревини, заготовленої в порядку рубок головного користування</t>
  </si>
  <si>
    <t>Відшкодування витрат по демонтажу незаконно розміщених засобів зовнішньо реклами</t>
  </si>
  <si>
    <t>6.11.</t>
  </si>
  <si>
    <t>6.12.</t>
  </si>
  <si>
    <t>6.2.</t>
  </si>
  <si>
    <t xml:space="preserve">Власні надходження бюджетних установ             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</si>
  <si>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       </t>
  </si>
  <si>
    <t>Відповідальний за збір податків, зборів, обов`язкових платежів (орган, що контролює справляння надходжень до бюджету; комунальні підприємства та виконавчі органи Сумської міської ради)</t>
  </si>
  <si>
    <t>1. Міський голова Лисенко О.М.</t>
  </si>
  <si>
    <t>1.4.</t>
  </si>
  <si>
    <t>1.5.</t>
  </si>
  <si>
    <t>1.6.</t>
  </si>
  <si>
    <t>1.7.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</si>
  <si>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</si>
  <si>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Рентна плата за користування надрами для видобування інших корисних копалин загальнодержавного значення</t>
  </si>
  <si>
    <t>2. Перший заступник міського голови Бондаренко М.Є.</t>
  </si>
  <si>
    <t xml:space="preserve">Власні надходження бюджетних установ                                                                                               </t>
  </si>
  <si>
    <t>КУ “Сумська міська рятувально - водолазна служба”</t>
  </si>
  <si>
    <t xml:space="preserve">                                3. Заступник  міського голови з питань діяльності виконавчих органів ради  Іщенко Т.Д.</t>
  </si>
  <si>
    <t>3.3.</t>
  </si>
  <si>
    <t>3.4.</t>
  </si>
  <si>
    <t xml:space="preserve">                                                                 4. Заступник  міського голови з питань діяльності виконавчих органів ради  Мотречко В.В.</t>
  </si>
  <si>
    <t>4.7.</t>
  </si>
  <si>
    <t>5.4.</t>
  </si>
  <si>
    <t>5.5.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</si>
  <si>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6"/>
        <rFont val="Times New Roman"/>
        <family val="1"/>
      </rPr>
      <t>(КП “Зелене будівництво” СМР)*</t>
    </r>
  </si>
  <si>
    <r>
      <t xml:space="preserve">Податок на прибуток підприємств та фінансових установ комунальної власності </t>
    </r>
    <r>
      <rPr>
        <i/>
        <sz val="16"/>
        <rFont val="Times New Roman"/>
        <family val="1"/>
      </rPr>
      <t>( КП “Спеціалізований комбінат” 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</si>
  <si>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6"/>
        <rFont val="Times New Roman"/>
        <family val="1"/>
      </rPr>
      <t>(КП “Спеціалізований комбінат”  СМР)*</t>
    </r>
  </si>
  <si>
    <r>
      <t xml:space="preserve">Податок на прибуток підприємств та фінансових установ комунальної власності   </t>
    </r>
    <r>
      <rPr>
        <i/>
        <sz val="16"/>
        <rFont val="Times New Roman"/>
        <family val="1"/>
      </rPr>
      <t>(КП “Сумижилкомсервіс” 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</si>
  <si>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>(КП “Сумижилкомсервіс” 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</si>
  <si>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6"/>
        <rFont val="Times New Roman"/>
        <family val="1"/>
      </rPr>
      <t>(КП “Сумитеплоенергоцентраль” СМР)*</t>
    </r>
  </si>
  <si>
    <r>
      <t xml:space="preserve">Податок на прибуток підприємств та фінансових установ комунальної власності  </t>
    </r>
    <r>
      <rPr>
        <i/>
        <sz val="16"/>
        <rFont val="Times New Roman"/>
        <family val="1"/>
      </rPr>
      <t xml:space="preserve">(КП “Центр догляду за тваринами” СМР)* </t>
    </r>
  </si>
  <si>
    <r>
      <t xml:space="preserve">Податок на прибуток підприємств та фінансових установ комунальної власності </t>
    </r>
    <r>
      <rPr>
        <i/>
        <sz val="16"/>
        <rFont val="Times New Roman"/>
        <family val="1"/>
      </rPr>
      <t xml:space="preserve">(КП “Шляхрембуд” СМР)*    </t>
    </r>
    <r>
      <rPr>
        <sz val="16"/>
        <rFont val="Times New Roman"/>
        <family val="1"/>
      </rPr>
      <t xml:space="preserve">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</si>
  <si>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 xml:space="preserve">(КП “Шляхрембуд” СМР)* </t>
    </r>
    <r>
      <rPr>
        <sz val="16"/>
        <rFont val="Times New Roman"/>
        <family val="1"/>
      </rPr>
      <t xml:space="preserve">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</si>
  <si>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>(КП “Міськводоканал” СМР )*</t>
    </r>
  </si>
  <si>
    <r>
      <t xml:space="preserve">Відсотки за користування позиками, які надавалися з місцевих бюджетів  </t>
    </r>
    <r>
      <rPr>
        <i/>
        <sz val="16"/>
        <rFont val="Times New Roman"/>
        <family val="1"/>
      </rPr>
      <t>(КП “Міськводоканал” СМР )</t>
    </r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</si>
  <si>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6"/>
        <rFont val="Times New Roman"/>
        <family val="1"/>
      </rPr>
      <t>плата за особовий строковий сервітут</t>
    </r>
    <r>
      <rPr>
        <sz val="16"/>
        <rFont val="Times New Roman"/>
        <family val="1"/>
      </rPr>
      <t>)</t>
    </r>
  </si>
  <si>
    <r>
      <t xml:space="preserve">Податок на прибуток підприємств та фінансових установ комунальної власності  </t>
    </r>
    <r>
      <rPr>
        <i/>
        <sz val="16"/>
        <rFont val="Times New Roman"/>
        <family val="1"/>
      </rPr>
      <t>(КП “Сумське міське бюро технічної інвентаризації”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</si>
  <si>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 xml:space="preserve">(КП “Сумське міське бюро технічної інвентаризації” СМР)*    </t>
    </r>
    <r>
      <rPr>
        <sz val="16"/>
        <rFont val="Times New Roman"/>
        <family val="1"/>
      </rPr>
      <t xml:space="preserve">  </t>
    </r>
    <r>
      <rPr>
        <i/>
        <sz val="16"/>
        <rFont val="Times New Roman"/>
        <family val="1"/>
      </rPr>
      <t xml:space="preserve">       </t>
    </r>
  </si>
  <si>
    <r>
  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 </t>
    </r>
    <r>
      <rPr>
        <i/>
        <sz val="16"/>
        <rFont val="Times New Roman"/>
        <family val="1"/>
      </rPr>
      <t xml:space="preserve">(КОРП “Дрібнооптовий” СМР) *    </t>
    </r>
    <r>
      <rPr>
        <sz val="16"/>
        <rFont val="Times New Roman"/>
        <family val="1"/>
      </rPr>
      <t xml:space="preserve">                   </t>
    </r>
  </si>
  <si>
    <r>
      <t xml:space="preserve">Податок на прибуток підприємств та фінансових установ комунальної власності </t>
    </r>
    <r>
      <rPr>
        <i/>
        <sz val="16"/>
        <rFont val="Times New Roman"/>
        <family val="1"/>
      </rPr>
      <t>(КП  “Сумикомунінвест” СМР)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</si>
  <si>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>(КП  “Сумикомунінвест” СМР) *</t>
    </r>
  </si>
  <si>
    <r>
      <t xml:space="preserve">Податок на прибуток підприємств та фінансових установ комунальної власності  </t>
    </r>
    <r>
      <rPr>
        <i/>
        <sz val="16"/>
        <rFont val="Times New Roman"/>
        <family val="1"/>
      </rPr>
      <t>(КП “Паркінг”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</si>
  <si>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6"/>
        <rFont val="Times New Roman"/>
        <family val="1"/>
      </rPr>
      <t>(КП “Паркінг” СМР)*</t>
    </r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</si>
  <si>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6"/>
        <rFont val="Times New Roman"/>
        <family val="1"/>
      </rPr>
      <t>(цільовий фонд виконавчого комітету)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</si>
  <si>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>(КП “Інфосервіс” СМР)*</t>
    </r>
  </si>
  <si>
    <r>
      <t xml:space="preserve">Податок на прибуток підприємств та фінансових установ комунальної власності                                                                </t>
    </r>
    <r>
      <rPr>
        <i/>
        <sz val="16"/>
        <rFont val="Times New Roman"/>
        <family val="1"/>
      </rPr>
      <t>(КП “Міськводоканал” СМР)*</t>
    </r>
  </si>
  <si>
    <t>Департамент інфраструктури міста СМР</t>
  </si>
  <si>
    <t xml:space="preserve">Департамент фінансів, економіки та інвестицій СМР                                     </t>
  </si>
  <si>
    <t>Управління державного архітектурно-будівельного контролю СМР</t>
  </si>
  <si>
    <t>Департамент забезпечення ресурсних платежів СМР</t>
  </si>
  <si>
    <t>Управління капітального будівництва та дорожнього господарства СМР</t>
  </si>
  <si>
    <t>Управління охорони здоров’я СМР</t>
  </si>
  <si>
    <t>Департамент соціального захисту населення СМР</t>
  </si>
  <si>
    <t>Відділ з питань взаємодії з правоохоронними органами та оборонної роботи   СМР</t>
  </si>
  <si>
    <t>Управління освіти і науки СМР</t>
  </si>
  <si>
    <t xml:space="preserve"> Відділ культури  СМР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</si>
  <si>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6"/>
        <rFont val="Times New Roman"/>
        <family val="1"/>
      </rPr>
      <t>(КП “МСК “Тенiсна Академiя” СМР)*</t>
    </r>
  </si>
  <si>
    <t>Виконавчий комітет                          (відділ бухгалтерського обліку та звітності СМР)</t>
  </si>
  <si>
    <t>2.19.</t>
  </si>
  <si>
    <t>4.8.</t>
  </si>
  <si>
    <t>що зараховуються до дохідної частини  бюджету Сумської міської територіальної громади</t>
  </si>
  <si>
    <t>6.13.</t>
  </si>
  <si>
    <r>
      <t>Адміністративні штрафи та інші санкції</t>
    </r>
    <r>
      <rPr>
        <i/>
        <sz val="16"/>
        <rFont val="Times New Roman"/>
        <family val="1"/>
      </rPr>
      <t xml:space="preserve"> (Сумське районне управління поліції  Головного управління Національної поліції  в Сумській області)</t>
    </r>
  </si>
  <si>
    <r>
      <t xml:space="preserve">Податок на прибуток підприємств та фінансових установ комунальної власності </t>
    </r>
    <r>
      <rPr>
        <i/>
        <sz val="16"/>
        <rFont val="Times New Roman"/>
        <family val="1"/>
      </rPr>
      <t>(КП “Зелене будівництво” СМР)*</t>
    </r>
  </si>
  <si>
    <r>
      <t xml:space="preserve">Податок на прибуток підприємств та фінансових установ комунальної власності                                                               </t>
    </r>
    <r>
      <rPr>
        <i/>
        <sz val="16"/>
        <rFont val="Times New Roman"/>
        <family val="1"/>
      </rPr>
      <t xml:space="preserve">(КП “Сумитеплоенергоцентраль” СМР)* </t>
    </r>
  </si>
  <si>
    <t>Витрати за підготовку об'єкта до аукціону</t>
  </si>
  <si>
    <t>Плата за розміщення тимчасово вільних коштів місцевих бюджетів</t>
  </si>
  <si>
    <r>
      <t xml:space="preserve">Адміністративні штрафи та інші санкції  </t>
    </r>
    <r>
      <rPr>
        <i/>
        <sz val="16"/>
        <rFont val="Times New Roman"/>
        <family val="1"/>
      </rPr>
      <t>(Управління патрульної поліції в  Сумській області)</t>
    </r>
  </si>
  <si>
    <t>6.14.</t>
  </si>
  <si>
    <t>6.15.</t>
  </si>
  <si>
    <t xml:space="preserve">                                                       6. Заступник  міського голови з питань діяльності виконавчих органів ради  Войтенко М.Г.</t>
  </si>
  <si>
    <t xml:space="preserve">                                   5. Заступник  міського голови з питань діяльності виконавчих органів ради  Поляков С.В.</t>
  </si>
  <si>
    <t>7. Керуючий справами виконавчого комітету Павлик Ю.А.</t>
  </si>
  <si>
    <t>6.16.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</si>
  <si>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</si>
  <si>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</si>
  <si>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</si>
  <si>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</si>
  <si>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</si>
  <si>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</si>
  <si>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</si>
  <si>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</si>
  <si>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</si>
  <si>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</si>
  <si>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</si>
  <si>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</si>
  <si>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</si>
  <si>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r>
      <t xml:space="preserve">Податок на прибуток підприємств та фінансових установ комунальної власності  </t>
    </r>
    <r>
      <rPr>
        <i/>
        <sz val="16"/>
        <rFont val="Times New Roman"/>
        <family val="1"/>
      </rPr>
      <t xml:space="preserve"> (КП “Інфосервіс” СМР)  *                                                     </t>
    </r>
  </si>
  <si>
    <t>КП “Міськводоканал” СМР, Департамент інфраструктури міста СМР</t>
  </si>
  <si>
    <t xml:space="preserve">                     Додаток   </t>
  </si>
  <si>
    <t>до рішення виконавчого комітету</t>
  </si>
  <si>
    <t>План на 2022 рік по надходженню податків, зборів та обов`язкових платежів,</t>
  </si>
  <si>
    <t>тис. гривень</t>
  </si>
  <si>
    <r>
      <t xml:space="preserve">Власні надходження бюджетних установ </t>
    </r>
    <r>
      <rPr>
        <i/>
        <sz val="16"/>
        <rFont val="Times New Roman"/>
        <family val="1"/>
      </rPr>
      <t>(КУ  "Молодіжний центр "Романтика" Сумської міської ради)</t>
    </r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</si>
  <si>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</si>
  <si>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Сплата за зданий металобрухт, отриманий від демонтажу (ремонту) списаних основних засобів                                                ТОВ "Сумитеплоенерго"</t>
  </si>
  <si>
    <t>Перерахування частки авансового внеску у зв'язку з завершенням виконавчого   провадження</t>
  </si>
  <si>
    <t>Інші надходження, в т.ч.</t>
  </si>
  <si>
    <t>Перерахування коштів в дохід бюджету за копіювання або друк документів, що надаються за запитами на публічну інформацію (відповідно до статті 21  ЗУ  "Про доступ до публічної інформації")</t>
  </si>
  <si>
    <r>
      <t xml:space="preserve">Податок на прибуток підприємств та фінансових установ комунальної власності                                                                   </t>
    </r>
    <r>
      <rPr>
        <i/>
        <sz val="16"/>
        <rFont val="Times New Roman"/>
        <family val="1"/>
      </rPr>
      <t xml:space="preserve">(КОРП “Дрібнооптовий” СМР) *  </t>
    </r>
    <r>
      <rPr>
        <sz val="16"/>
        <rFont val="Times New Roman"/>
        <family val="1"/>
      </rPr>
      <t xml:space="preserve">                    </t>
    </r>
    <r>
      <rPr>
        <i/>
        <sz val="16"/>
        <rFont val="Times New Roman"/>
        <family val="1"/>
      </rPr>
      <t xml:space="preserve"> </t>
    </r>
  </si>
  <si>
    <t>МЦФЗН “Спорт для всіх”</t>
  </si>
  <si>
    <t>Державна екологічна інспекція                 у  Сумській області</t>
  </si>
  <si>
    <t xml:space="preserve"> Головне управління                             ДПС у Сумській області,               КОРП “Дрібнооптовий” СМР  </t>
  </si>
  <si>
    <t xml:space="preserve"> Головне управління                            ДПС у Сумській області,                      КП “МСК “Тенiсна Академiя” СМР</t>
  </si>
  <si>
    <t xml:space="preserve"> Головне управління                          ДПС у Сумській області, управління стратегічного розвитку міста СМР</t>
  </si>
  <si>
    <t xml:space="preserve">  Головне управління                             ДПС у Сумській області,                              КП  “Сумикомунінвест” СМР</t>
  </si>
  <si>
    <t xml:space="preserve"> Головне управління                           ДПС у Сумській області,                       КП “Зелене будівництво” СМР</t>
  </si>
  <si>
    <t xml:space="preserve">  Головне управління                        ДПС у Сумській області,                         КП “Спеціалізований комбінат”  СМР</t>
  </si>
  <si>
    <t xml:space="preserve">  Головне управління                          ДПС у Сумській області,                       КП “Сумижилкомсервіс”  СМР</t>
  </si>
  <si>
    <t xml:space="preserve"> Головне управління                               ДПС у Сумській області,                        КП “Сумитеплоенергоцентраль” СМР</t>
  </si>
  <si>
    <t xml:space="preserve"> Головне управління                           ДПС у Сумській області,                    КП “Центр догляду за тваринами” СМР</t>
  </si>
  <si>
    <t xml:space="preserve"> Головне управління                           ДПС у Сумській області,                              КП “Міськводоканал” СМР </t>
  </si>
  <si>
    <t xml:space="preserve"> Головне управління                            ДПС у Сумській області,                          КП “Паркінг” СМР</t>
  </si>
  <si>
    <t>Управління “Центр надання адміністративних послуг                         у  м. Суми” СМР</t>
  </si>
  <si>
    <t xml:space="preserve"> Головне управління                           ДПС у Сумській області,                   відділ транспорту, зв'язку та телекомунікаційних послуг СМР</t>
  </si>
  <si>
    <t xml:space="preserve"> Головне управління                              ДПС у Сумській області,                              КП “Інфосервіс” СМР</t>
  </si>
  <si>
    <t xml:space="preserve"> Головне управління                              ДПС у Сумській області,                         КП “Шляхрембуд” СМР</t>
  </si>
  <si>
    <t xml:space="preserve"> Головне управління                           ДПС у Сумській області, відділ торгівлі, побуту та захисту прав споживачів СМР</t>
  </si>
  <si>
    <t>Управління “Інспекція                          з благоустрою міста Суми” СМР</t>
  </si>
  <si>
    <t xml:space="preserve"> Головне управління                         ДПС у Сумській області,                                  КП “Сумське міське бюро технічної інвентаризації” СМР</t>
  </si>
  <si>
    <t xml:space="preserve"> Головне управління                         ДПС у Сумській області, Департамент забезпечення ресурсних платежів СМР</t>
  </si>
  <si>
    <t>Управління архітектури                         та містобудування СМР</t>
  </si>
  <si>
    <t xml:space="preserve"> Головне управління                           ДПС у Сумській області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</si>
  <si>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</si>
  <si>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>від  21.02.2022 № 46</t>
  </si>
  <si>
    <t>Директор Департаменту фінансів, економіки 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</si>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</sst>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;[Red]0.0"/>
    <numFmt numFmtId="177" formatCode="_-* #,##0.0\ _г_р_н_._-;\-* #,##0.0\ _г_р_н_._-;_-* &quot;-&quot;??\ _г_р_н_._-;_-@_-"/>
    <numFmt numFmtId="178" formatCode="_-* #,##0.0\ _₴_-;\-* #,##0.0\ _₴_-;_-* &quot;-&quot;?\ _₴_-;_-@_-"/>
    <numFmt numFmtId="179" formatCode="_-* #,##0.000\ _г_р_н_._-;\-* #,##0.000\ _г_р_н_._-;_-* &quot;-&quot;??\ _г_р_н_._-;_-@_-"/>
    <numFmt numFmtId="180" formatCode="_-* #,##0.0000\ _г_р_н_._-;\-* #,##0.0000\ _г_р_н_._-;_-* &quot;-&quot;??\ _г_р_н_._-;_-@_-"/>
    <numFmt numFmtId="181" formatCode="#,##0.0_ ;\-#,##0.0\ "/>
    <numFmt numFmtId="182" formatCode="0.0"/>
  </numFmts>
  <fonts count="4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177" fontId="1" fillId="32" borderId="0" xfId="61" applyNumberFormat="1" applyFont="1" applyFill="1" applyAlignment="1">
      <alignment horizontal="center"/>
    </xf>
    <xf numFmtId="0" fontId="3" fillId="32" borderId="0" xfId="0" applyFont="1" applyFill="1" applyAlignment="1">
      <alignment vertical="center"/>
    </xf>
    <xf numFmtId="16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justify" vertical="center"/>
    </xf>
    <xf numFmtId="49" fontId="1" fillId="32" borderId="0" xfId="0" applyNumberFormat="1" applyFont="1" applyFill="1" applyBorder="1" applyAlignment="1">
      <alignment horizontal="justify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177" fontId="1" fillId="32" borderId="0" xfId="61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61" applyNumberFormat="1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wrapText="1"/>
    </xf>
    <xf numFmtId="177" fontId="8" fillId="32" borderId="10" xfId="61" applyNumberFormat="1" applyFont="1" applyFill="1" applyBorder="1" applyAlignment="1">
      <alignment horizontal="center" vertical="center"/>
    </xf>
    <xf numFmtId="177" fontId="9" fillId="32" borderId="10" xfId="61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178" fontId="8" fillId="32" borderId="10" xfId="61" applyNumberFormat="1" applyFont="1" applyFill="1" applyBorder="1" applyAlignment="1">
      <alignment horizontal="center" vertical="center"/>
    </xf>
    <xf numFmtId="177" fontId="9" fillId="32" borderId="0" xfId="61" applyNumberFormat="1" applyFont="1" applyFill="1" applyAlignment="1">
      <alignment horizontal="right"/>
    </xf>
    <xf numFmtId="16" fontId="9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justify" vertical="center" wrapText="1"/>
    </xf>
    <xf numFmtId="49" fontId="9" fillId="32" borderId="0" xfId="0" applyNumberFormat="1" applyFont="1" applyFill="1" applyBorder="1" applyAlignment="1">
      <alignment horizontal="justify" vertical="center" wrapText="1"/>
    </xf>
    <xf numFmtId="0" fontId="11" fillId="32" borderId="0" xfId="0" applyNumberFormat="1" applyFont="1" applyFill="1" applyAlignment="1">
      <alignment horizontal="left" vertical="center"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9" fillId="32" borderId="0" xfId="0" applyFont="1" applyFill="1" applyAlignment="1">
      <alignment vertical="center" textRotation="180"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/>
    </xf>
    <xf numFmtId="16" fontId="9" fillId="32" borderId="10" xfId="0" applyNumberFormat="1" applyFont="1" applyFill="1" applyBorder="1" applyAlignment="1">
      <alignment horizontal="center" vertical="center" wrapText="1"/>
    </xf>
    <xf numFmtId="17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right" vertical="center" wrapText="1"/>
    </xf>
    <xf numFmtId="49" fontId="9" fillId="32" borderId="10" xfId="0" applyNumberFormat="1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left" vertical="center" wrapText="1"/>
    </xf>
    <xf numFmtId="1" fontId="9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>
      <alignment horizontal="center" vertical="center"/>
    </xf>
    <xf numFmtId="14" fontId="9" fillId="32" borderId="10" xfId="0" applyNumberFormat="1" applyFont="1" applyFill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77" fontId="14" fillId="32" borderId="0" xfId="61" applyNumberFormat="1" applyFont="1" applyFill="1" applyAlignment="1">
      <alignment/>
    </xf>
    <xf numFmtId="49" fontId="9" fillId="32" borderId="10" xfId="0" applyNumberFormat="1" applyFont="1" applyFill="1" applyBorder="1" applyAlignment="1">
      <alignment vertical="center" wrapText="1"/>
    </xf>
    <xf numFmtId="177" fontId="9" fillId="32" borderId="10" xfId="61" applyNumberFormat="1" applyFont="1" applyFill="1" applyBorder="1" applyAlignment="1">
      <alignment/>
    </xf>
    <xf numFmtId="177" fontId="9" fillId="32" borderId="10" xfId="61" applyNumberFormat="1" applyFont="1" applyFill="1" applyBorder="1" applyAlignment="1">
      <alignment vertical="center"/>
    </xf>
    <xf numFmtId="16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vertical="center" wrapText="1"/>
    </xf>
    <xf numFmtId="177" fontId="8" fillId="32" borderId="10" xfId="61" applyNumberFormat="1" applyFont="1" applyFill="1" applyBorder="1" applyAlignment="1">
      <alignment vertical="center"/>
    </xf>
    <xf numFmtId="177" fontId="8" fillId="32" borderId="10" xfId="0" applyNumberFormat="1" applyFont="1" applyFill="1" applyBorder="1" applyAlignment="1">
      <alignment horizontal="left" vertical="top" wrapText="1"/>
    </xf>
    <xf numFmtId="0" fontId="9" fillId="32" borderId="0" xfId="0" applyFont="1" applyFill="1" applyAlignment="1">
      <alignment horizontal="center" vertical="center" textRotation="180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16" fontId="9" fillId="32" borderId="11" xfId="0" applyNumberFormat="1" applyFont="1" applyFill="1" applyBorder="1" applyAlignment="1">
      <alignment horizontal="center" vertical="center" wrapText="1"/>
    </xf>
    <xf numFmtId="16" fontId="9" fillId="32" borderId="12" xfId="0" applyNumberFormat="1" applyFont="1" applyFill="1" applyBorder="1" applyAlignment="1">
      <alignment horizontal="center" vertical="center" wrapText="1"/>
    </xf>
    <xf numFmtId="16" fontId="9" fillId="32" borderId="13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textRotation="180"/>
    </xf>
    <xf numFmtId="0" fontId="9" fillId="32" borderId="0" xfId="0" applyFont="1" applyFill="1" applyBorder="1" applyAlignment="1">
      <alignment horizontal="center" vertical="center" textRotation="180"/>
    </xf>
    <xf numFmtId="177" fontId="9" fillId="32" borderId="10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20"/>
  <sheetViews>
    <sheetView showZeros="0" tabSelected="1" view="pageBreakPreview" zoomScale="40" zoomScaleNormal="50" zoomScaleSheetLayoutView="40" workbookViewId="0" topLeftCell="A109">
      <selection activeCell="A121" sqref="A121:IV141"/>
    </sheetView>
  </sheetViews>
  <sheetFormatPr defaultColWidth="9.125" defaultRowHeight="12.75"/>
  <cols>
    <col min="1" max="1" width="7.875" style="9" customWidth="1"/>
    <col min="2" max="2" width="146.75390625" style="10" customWidth="1"/>
    <col min="3" max="3" width="43.75390625" style="4" customWidth="1"/>
    <col min="4" max="4" width="26.125" style="5" bestFit="1" customWidth="1"/>
    <col min="5" max="5" width="30.50390625" style="5" customWidth="1"/>
    <col min="6" max="6" width="7.125" style="60" customWidth="1"/>
    <col min="7" max="16384" width="9.125" style="2" customWidth="1"/>
  </cols>
  <sheetData>
    <row r="1" spans="3:5" ht="22.5">
      <c r="C1" s="2"/>
      <c r="D1" s="50" t="s">
        <v>166</v>
      </c>
      <c r="E1" s="50"/>
    </row>
    <row r="2" spans="3:5" ht="22.5">
      <c r="C2" s="2"/>
      <c r="D2" s="50" t="s">
        <v>167</v>
      </c>
      <c r="E2" s="50"/>
    </row>
    <row r="3" spans="3:5" ht="22.5">
      <c r="C3" s="2"/>
      <c r="D3" s="50" t="s">
        <v>201</v>
      </c>
      <c r="E3" s="50"/>
    </row>
    <row r="4" ht="18">
      <c r="F4" s="33"/>
    </row>
    <row r="5" spans="1:6" ht="24" customHeight="1">
      <c r="A5" s="64" t="s">
        <v>168</v>
      </c>
      <c r="B5" s="64"/>
      <c r="C5" s="64"/>
      <c r="D5" s="64"/>
      <c r="E5" s="64"/>
      <c r="F5" s="33"/>
    </row>
    <row r="6" spans="1:6" ht="21.75" customHeight="1">
      <c r="A6" s="64" t="s">
        <v>137</v>
      </c>
      <c r="B6" s="64"/>
      <c r="C6" s="64"/>
      <c r="D6" s="64"/>
      <c r="E6" s="64"/>
      <c r="F6" s="33"/>
    </row>
    <row r="7" spans="1:6" ht="21.75" customHeight="1">
      <c r="A7" s="64"/>
      <c r="B7" s="64"/>
      <c r="C7" s="64"/>
      <c r="D7" s="64"/>
      <c r="E7" s="64"/>
      <c r="F7" s="33"/>
    </row>
    <row r="8" spans="1:6" ht="21.75" customHeight="1">
      <c r="A8" s="34"/>
      <c r="B8" s="34"/>
      <c r="C8" s="34"/>
      <c r="D8" s="34"/>
      <c r="E8" s="34"/>
      <c r="F8" s="33"/>
    </row>
    <row r="9" spans="1:6" ht="21.75" customHeight="1">
      <c r="A9" s="34"/>
      <c r="B9" s="34"/>
      <c r="C9" s="34"/>
      <c r="D9" s="34"/>
      <c r="E9" s="26" t="s">
        <v>169</v>
      </c>
      <c r="F9" s="33"/>
    </row>
    <row r="10" spans="1:6" ht="12" customHeight="1">
      <c r="A10" s="3"/>
      <c r="B10" s="1"/>
      <c r="F10" s="33"/>
    </row>
    <row r="11" spans="1:6" ht="38.25" customHeight="1">
      <c r="A11" s="72" t="s">
        <v>23</v>
      </c>
      <c r="B11" s="63" t="s">
        <v>0</v>
      </c>
      <c r="C11" s="61" t="s">
        <v>83</v>
      </c>
      <c r="D11" s="81" t="s">
        <v>1</v>
      </c>
      <c r="E11" s="81" t="s">
        <v>2</v>
      </c>
      <c r="F11" s="79">
        <v>4</v>
      </c>
    </row>
    <row r="12" spans="1:6" ht="105.75" customHeight="1">
      <c r="A12" s="72"/>
      <c r="B12" s="63"/>
      <c r="C12" s="61"/>
      <c r="D12" s="81"/>
      <c r="E12" s="81"/>
      <c r="F12" s="79"/>
    </row>
    <row r="13" spans="1:6" s="4" customFormat="1" ht="20.25">
      <c r="A13" s="49">
        <v>1</v>
      </c>
      <c r="B13" s="47">
        <v>2</v>
      </c>
      <c r="C13" s="15">
        <v>3</v>
      </c>
      <c r="D13" s="16">
        <v>4</v>
      </c>
      <c r="E13" s="16">
        <v>5</v>
      </c>
      <c r="F13" s="79"/>
    </row>
    <row r="14" spans="1:6" s="6" customFormat="1" ht="18.75" customHeight="1">
      <c r="A14" s="68" t="s">
        <v>84</v>
      </c>
      <c r="B14" s="68"/>
      <c r="C14" s="68"/>
      <c r="D14" s="68"/>
      <c r="E14" s="68"/>
      <c r="F14" s="79"/>
    </row>
    <row r="15" spans="1:6" ht="20.25">
      <c r="A15" s="17"/>
      <c r="B15" s="18" t="s">
        <v>3</v>
      </c>
      <c r="C15" s="19"/>
      <c r="D15" s="20">
        <f>SUM(D16:D22)</f>
        <v>2003461.9000000001</v>
      </c>
      <c r="E15" s="20">
        <f>SUM(E16:E22)</f>
        <v>4469.3</v>
      </c>
      <c r="F15" s="79"/>
    </row>
    <row r="16" spans="1:6" ht="42.75" customHeight="1">
      <c r="A16" s="49" t="s">
        <v>5</v>
      </c>
      <c r="B16" s="22" t="s">
        <v>143</v>
      </c>
      <c r="C16" s="63" t="s">
        <v>124</v>
      </c>
      <c r="D16" s="21">
        <v>500</v>
      </c>
      <c r="E16" s="21"/>
      <c r="F16" s="79"/>
    </row>
    <row r="17" spans="1:6" ht="20.25">
      <c r="A17" s="49" t="s">
        <v>6</v>
      </c>
      <c r="B17" s="22" t="s">
        <v>56</v>
      </c>
      <c r="C17" s="63"/>
      <c r="D17" s="21">
        <v>350</v>
      </c>
      <c r="E17" s="21"/>
      <c r="F17" s="79"/>
    </row>
    <row r="18" spans="1:6" ht="20.25">
      <c r="A18" s="49" t="s">
        <v>72</v>
      </c>
      <c r="B18" s="22" t="s">
        <v>37</v>
      </c>
      <c r="C18" s="63" t="s">
        <v>199</v>
      </c>
      <c r="D18" s="21">
        <v>2000755.3</v>
      </c>
      <c r="E18" s="21"/>
      <c r="F18" s="79"/>
    </row>
    <row r="19" spans="1:6" ht="20.25">
      <c r="A19" s="36" t="s">
        <v>85</v>
      </c>
      <c r="B19" s="22" t="s">
        <v>14</v>
      </c>
      <c r="C19" s="63"/>
      <c r="D19" s="21"/>
      <c r="E19" s="21">
        <v>4469.3</v>
      </c>
      <c r="F19" s="79"/>
    </row>
    <row r="20" spans="1:6" ht="52.5" customHeight="1">
      <c r="A20" s="47" t="s">
        <v>86</v>
      </c>
      <c r="B20" s="22" t="s">
        <v>76</v>
      </c>
      <c r="C20" s="63"/>
      <c r="D20" s="53">
        <v>698.6</v>
      </c>
      <c r="E20" s="53"/>
      <c r="F20" s="79"/>
    </row>
    <row r="21" spans="1:6" ht="48.75" customHeight="1">
      <c r="A21" s="47" t="s">
        <v>87</v>
      </c>
      <c r="B21" s="22" t="s">
        <v>27</v>
      </c>
      <c r="C21" s="63"/>
      <c r="D21" s="53">
        <v>570.2</v>
      </c>
      <c r="E21" s="53"/>
      <c r="F21" s="79"/>
    </row>
    <row r="22" spans="1:6" ht="40.5">
      <c r="A22" s="49" t="s">
        <v>88</v>
      </c>
      <c r="B22" s="22" t="s">
        <v>90</v>
      </c>
      <c r="C22" s="63"/>
      <c r="D22" s="53">
        <v>587.8</v>
      </c>
      <c r="E22" s="53"/>
      <c r="F22" s="79"/>
    </row>
    <row r="23" spans="1:6" ht="20.25" customHeight="1">
      <c r="A23" s="68" t="s">
        <v>91</v>
      </c>
      <c r="B23" s="68"/>
      <c r="C23" s="68"/>
      <c r="D23" s="68"/>
      <c r="E23" s="68"/>
      <c r="F23" s="79"/>
    </row>
    <row r="24" spans="1:6" ht="20.25">
      <c r="A24" s="49"/>
      <c r="B24" s="18" t="s">
        <v>3</v>
      </c>
      <c r="C24" s="19"/>
      <c r="D24" s="20">
        <f>SUM(D25:D48)-D25-D36</f>
        <v>642641.7999999998</v>
      </c>
      <c r="E24" s="20">
        <f>SUM(E25:E49)-E25-E36</f>
        <v>12308.7</v>
      </c>
      <c r="F24" s="79"/>
    </row>
    <row r="25" spans="1:6" ht="27.75" customHeight="1">
      <c r="A25" s="72" t="s">
        <v>7</v>
      </c>
      <c r="B25" s="22" t="s">
        <v>31</v>
      </c>
      <c r="C25" s="61" t="s">
        <v>198</v>
      </c>
      <c r="D25" s="52">
        <f>D26+D27</f>
        <v>3871.8</v>
      </c>
      <c r="E25" s="52"/>
      <c r="F25" s="79"/>
    </row>
    <row r="26" spans="1:6" ht="40.5">
      <c r="A26" s="72"/>
      <c r="B26" s="22" t="s">
        <v>75</v>
      </c>
      <c r="C26" s="61"/>
      <c r="D26" s="52">
        <v>3871</v>
      </c>
      <c r="E26" s="52"/>
      <c r="F26" s="79"/>
    </row>
    <row r="27" spans="1:6" s="35" customFormat="1" ht="20.25">
      <c r="A27" s="72"/>
      <c r="B27" s="22" t="s">
        <v>77</v>
      </c>
      <c r="C27" s="61"/>
      <c r="D27" s="52">
        <v>0.8</v>
      </c>
      <c r="E27" s="52"/>
      <c r="F27" s="79"/>
    </row>
    <row r="28" spans="1:6" s="35" customFormat="1" ht="42.75" customHeight="1">
      <c r="A28" s="37" t="s">
        <v>38</v>
      </c>
      <c r="B28" s="40" t="s">
        <v>112</v>
      </c>
      <c r="C28" s="61"/>
      <c r="D28" s="53"/>
      <c r="E28" s="53">
        <v>937.5</v>
      </c>
      <c r="F28" s="79"/>
    </row>
    <row r="29" spans="1:6" s="35" customFormat="1" ht="60" customHeight="1">
      <c r="A29" s="36" t="s">
        <v>39</v>
      </c>
      <c r="B29" s="22" t="s">
        <v>21</v>
      </c>
      <c r="C29" s="73" t="s">
        <v>125</v>
      </c>
      <c r="D29" s="53">
        <v>230</v>
      </c>
      <c r="E29" s="53"/>
      <c r="F29" s="79"/>
    </row>
    <row r="30" spans="1:6" s="35" customFormat="1" ht="20.25">
      <c r="A30" s="55" t="s">
        <v>8</v>
      </c>
      <c r="B30" s="22" t="s">
        <v>33</v>
      </c>
      <c r="C30" s="74"/>
      <c r="D30" s="53">
        <v>240</v>
      </c>
      <c r="E30" s="53"/>
      <c r="F30" s="79"/>
    </row>
    <row r="31" spans="1:6" s="35" customFormat="1" ht="61.5" customHeight="1">
      <c r="A31" s="55" t="s">
        <v>9</v>
      </c>
      <c r="B31" s="22" t="s">
        <v>92</v>
      </c>
      <c r="C31" s="47" t="s">
        <v>93</v>
      </c>
      <c r="D31" s="53"/>
      <c r="E31" s="53">
        <v>5.9</v>
      </c>
      <c r="F31" s="79">
        <v>5</v>
      </c>
    </row>
    <row r="32" spans="1:6" s="35" customFormat="1" ht="20.25">
      <c r="A32" s="55" t="s">
        <v>10</v>
      </c>
      <c r="B32" s="22" t="s">
        <v>28</v>
      </c>
      <c r="C32" s="63" t="s">
        <v>197</v>
      </c>
      <c r="D32" s="53">
        <v>91433.2</v>
      </c>
      <c r="E32" s="53"/>
      <c r="F32" s="79"/>
    </row>
    <row r="33" spans="1:6" s="35" customFormat="1" ht="18.75" customHeight="1">
      <c r="A33" s="55" t="s">
        <v>11</v>
      </c>
      <c r="B33" s="22" t="s">
        <v>29</v>
      </c>
      <c r="C33" s="63"/>
      <c r="D33" s="53">
        <v>136106.8</v>
      </c>
      <c r="E33" s="53"/>
      <c r="F33" s="79"/>
    </row>
    <row r="34" spans="1:6" s="35" customFormat="1" ht="20.25">
      <c r="A34" s="54" t="s">
        <v>40</v>
      </c>
      <c r="B34" s="22" t="s">
        <v>20</v>
      </c>
      <c r="C34" s="63"/>
      <c r="D34" s="53">
        <v>21433.8</v>
      </c>
      <c r="E34" s="53"/>
      <c r="F34" s="79"/>
    </row>
    <row r="35" spans="1:6" s="35" customFormat="1" ht="35.25" customHeight="1">
      <c r="A35" s="54" t="s">
        <v>67</v>
      </c>
      <c r="B35" s="22" t="s">
        <v>16</v>
      </c>
      <c r="C35" s="63"/>
      <c r="D35" s="53">
        <v>361154.5</v>
      </c>
      <c r="E35" s="53"/>
      <c r="F35" s="79"/>
    </row>
    <row r="36" spans="1:6" s="35" customFormat="1" ht="27" customHeight="1">
      <c r="A36" s="76" t="s">
        <v>13</v>
      </c>
      <c r="B36" s="22" t="s">
        <v>31</v>
      </c>
      <c r="C36" s="73" t="s">
        <v>126</v>
      </c>
      <c r="D36" s="53">
        <f>D37+D38+D39+D40</f>
        <v>320</v>
      </c>
      <c r="E36" s="53"/>
      <c r="F36" s="79"/>
    </row>
    <row r="37" spans="1:6" s="35" customFormat="1" ht="20.25">
      <c r="A37" s="77"/>
      <c r="B37" s="22" t="s">
        <v>55</v>
      </c>
      <c r="C37" s="75"/>
      <c r="D37" s="21">
        <v>50</v>
      </c>
      <c r="E37" s="21"/>
      <c r="F37" s="79"/>
    </row>
    <row r="38" spans="1:6" s="35" customFormat="1" ht="29.25" customHeight="1">
      <c r="A38" s="77"/>
      <c r="B38" s="22" t="s">
        <v>69</v>
      </c>
      <c r="C38" s="75"/>
      <c r="D38" s="21">
        <v>10</v>
      </c>
      <c r="E38" s="21"/>
      <c r="F38" s="79"/>
    </row>
    <row r="39" spans="1:6" s="35" customFormat="1" ht="29.25" customHeight="1">
      <c r="A39" s="77"/>
      <c r="B39" s="22" t="s">
        <v>142</v>
      </c>
      <c r="C39" s="75"/>
      <c r="D39" s="21">
        <v>10</v>
      </c>
      <c r="E39" s="21"/>
      <c r="F39" s="79"/>
    </row>
    <row r="40" spans="1:6" s="35" customFormat="1" ht="51" customHeight="1">
      <c r="A40" s="78"/>
      <c r="B40" s="22" t="s">
        <v>172</v>
      </c>
      <c r="C40" s="75"/>
      <c r="D40" s="21">
        <v>250</v>
      </c>
      <c r="E40" s="21"/>
      <c r="F40" s="79"/>
    </row>
    <row r="41" spans="1:6" s="35" customFormat="1" ht="58.5" customHeight="1">
      <c r="A41" s="55" t="s">
        <v>22</v>
      </c>
      <c r="B41" s="22" t="s">
        <v>171</v>
      </c>
      <c r="C41" s="75"/>
      <c r="D41" s="21">
        <v>60</v>
      </c>
      <c r="E41" s="21"/>
      <c r="F41" s="79"/>
    </row>
    <row r="42" spans="1:6" ht="42.75" customHeight="1">
      <c r="A42" s="54" t="s">
        <v>41</v>
      </c>
      <c r="B42" s="22" t="s">
        <v>15</v>
      </c>
      <c r="C42" s="75"/>
      <c r="D42" s="21"/>
      <c r="E42" s="21">
        <v>5400</v>
      </c>
      <c r="F42" s="79"/>
    </row>
    <row r="43" spans="1:6" ht="38.25" customHeight="1">
      <c r="A43" s="54" t="s">
        <v>42</v>
      </c>
      <c r="B43" s="22" t="s">
        <v>200</v>
      </c>
      <c r="C43" s="75"/>
      <c r="D43" s="21">
        <v>27750</v>
      </c>
      <c r="E43" s="21"/>
      <c r="F43" s="79"/>
    </row>
    <row r="44" spans="1:6" ht="18.75" customHeight="1">
      <c r="A44" s="54" t="s">
        <v>43</v>
      </c>
      <c r="B44" s="22" t="s">
        <v>68</v>
      </c>
      <c r="C44" s="75"/>
      <c r="D44" s="21">
        <v>20.7</v>
      </c>
      <c r="E44" s="21"/>
      <c r="F44" s="79"/>
    </row>
    <row r="45" spans="1:6" ht="51" customHeight="1">
      <c r="A45" s="54" t="s">
        <v>24</v>
      </c>
      <c r="B45" s="22" t="s">
        <v>18</v>
      </c>
      <c r="C45" s="63" t="s">
        <v>127</v>
      </c>
      <c r="D45" s="21"/>
      <c r="E45" s="21">
        <v>150.1</v>
      </c>
      <c r="F45" s="79"/>
    </row>
    <row r="46" spans="1:6" ht="26.25" customHeight="1">
      <c r="A46" s="54" t="s">
        <v>25</v>
      </c>
      <c r="B46" s="22" t="s">
        <v>12</v>
      </c>
      <c r="C46" s="63"/>
      <c r="D46" s="21"/>
      <c r="E46" s="21">
        <v>5795.2</v>
      </c>
      <c r="F46" s="79"/>
    </row>
    <row r="47" spans="1:6" ht="48" customHeight="1">
      <c r="A47" s="54" t="s">
        <v>26</v>
      </c>
      <c r="B47" s="41" t="s">
        <v>113</v>
      </c>
      <c r="C47" s="61" t="s">
        <v>196</v>
      </c>
      <c r="D47" s="21">
        <v>11</v>
      </c>
      <c r="E47" s="21"/>
      <c r="F47" s="79"/>
    </row>
    <row r="48" spans="1:6" ht="51" customHeight="1">
      <c r="A48" s="36" t="s">
        <v>45</v>
      </c>
      <c r="B48" s="41" t="s">
        <v>114</v>
      </c>
      <c r="C48" s="61"/>
      <c r="D48" s="21">
        <v>10</v>
      </c>
      <c r="E48" s="21"/>
      <c r="F48" s="79"/>
    </row>
    <row r="49" spans="1:6" ht="41.25" customHeight="1">
      <c r="A49" s="54" t="s">
        <v>135</v>
      </c>
      <c r="B49" s="42" t="s">
        <v>89</v>
      </c>
      <c r="C49" s="47" t="s">
        <v>178</v>
      </c>
      <c r="D49" s="21"/>
      <c r="E49" s="21">
        <v>20</v>
      </c>
      <c r="F49" s="79"/>
    </row>
    <row r="50" spans="1:6" ht="20.25">
      <c r="A50" s="36"/>
      <c r="B50" s="42"/>
      <c r="C50" s="47"/>
      <c r="D50" s="21"/>
      <c r="E50" s="21"/>
      <c r="F50" s="79"/>
    </row>
    <row r="51" spans="1:6" ht="20.25" customHeight="1">
      <c r="A51" s="68" t="s">
        <v>94</v>
      </c>
      <c r="B51" s="68"/>
      <c r="C51" s="68"/>
      <c r="D51" s="68"/>
      <c r="E51" s="68"/>
      <c r="F51" s="79"/>
    </row>
    <row r="52" spans="1:6" ht="20.25">
      <c r="A52" s="49"/>
      <c r="B52" s="18" t="s">
        <v>3</v>
      </c>
      <c r="C52" s="19"/>
      <c r="D52" s="20">
        <f>SUM(D53:D56)</f>
        <v>113986.90000000001</v>
      </c>
      <c r="E52" s="20">
        <f>SUM(E53:E56)</f>
        <v>0</v>
      </c>
      <c r="F52" s="79"/>
    </row>
    <row r="53" spans="1:6" ht="43.5" customHeight="1">
      <c r="A53" s="49" t="s">
        <v>58</v>
      </c>
      <c r="B53" s="22" t="s">
        <v>19</v>
      </c>
      <c r="C53" s="56" t="s">
        <v>128</v>
      </c>
      <c r="D53" s="21">
        <v>83.6</v>
      </c>
      <c r="E53" s="21"/>
      <c r="F53" s="79"/>
    </row>
    <row r="54" spans="1:6" ht="57" customHeight="1">
      <c r="A54" s="36" t="s">
        <v>57</v>
      </c>
      <c r="B54" s="22" t="s">
        <v>21</v>
      </c>
      <c r="C54" s="47" t="s">
        <v>195</v>
      </c>
      <c r="D54" s="21">
        <v>1515</v>
      </c>
      <c r="E54" s="21"/>
      <c r="F54" s="79">
        <v>6</v>
      </c>
    </row>
    <row r="55" spans="1:6" ht="44.25" customHeight="1">
      <c r="A55" s="49" t="s">
        <v>95</v>
      </c>
      <c r="B55" s="22" t="s">
        <v>30</v>
      </c>
      <c r="C55" s="63" t="s">
        <v>194</v>
      </c>
      <c r="D55" s="21">
        <v>111810.3</v>
      </c>
      <c r="E55" s="51"/>
      <c r="F55" s="79"/>
    </row>
    <row r="56" spans="1:6" ht="51.75" customHeight="1">
      <c r="A56" s="49" t="s">
        <v>96</v>
      </c>
      <c r="B56" s="22" t="s">
        <v>32</v>
      </c>
      <c r="C56" s="63"/>
      <c r="D56" s="21">
        <v>578</v>
      </c>
      <c r="E56" s="51"/>
      <c r="F56" s="79"/>
    </row>
    <row r="57" spans="1:6" ht="20.25" customHeight="1">
      <c r="A57" s="68" t="s">
        <v>97</v>
      </c>
      <c r="B57" s="68"/>
      <c r="C57" s="68"/>
      <c r="D57" s="68"/>
      <c r="E57" s="68"/>
      <c r="F57" s="79"/>
    </row>
    <row r="58" spans="1:6" ht="19.5">
      <c r="A58" s="19"/>
      <c r="B58" s="18" t="s">
        <v>3</v>
      </c>
      <c r="C58" s="19"/>
      <c r="D58" s="20">
        <f>D60+D61+D62+D63+D64+D66</f>
        <v>163</v>
      </c>
      <c r="E58" s="20">
        <f>E59+E65</f>
        <v>532.9</v>
      </c>
      <c r="F58" s="79"/>
    </row>
    <row r="59" spans="1:6" ht="30.75" customHeight="1">
      <c r="A59" s="47" t="s">
        <v>46</v>
      </c>
      <c r="B59" s="22" t="s">
        <v>52</v>
      </c>
      <c r="C59" s="63" t="s">
        <v>129</v>
      </c>
      <c r="D59" s="21"/>
      <c r="E59" s="21">
        <v>96.2</v>
      </c>
      <c r="F59" s="79"/>
    </row>
    <row r="60" spans="1:6" ht="20.25">
      <c r="A60" s="47" t="s">
        <v>47</v>
      </c>
      <c r="B60" s="22" t="s">
        <v>65</v>
      </c>
      <c r="C60" s="63"/>
      <c r="D60" s="21">
        <v>40</v>
      </c>
      <c r="E60" s="21"/>
      <c r="F60" s="79"/>
    </row>
    <row r="61" spans="1:6" ht="40.5" customHeight="1">
      <c r="A61" s="49" t="s">
        <v>48</v>
      </c>
      <c r="B61" s="22" t="s">
        <v>139</v>
      </c>
      <c r="C61" s="63" t="s">
        <v>130</v>
      </c>
      <c r="D61" s="21">
        <v>68.4</v>
      </c>
      <c r="E61" s="21"/>
      <c r="F61" s="79"/>
    </row>
    <row r="62" spans="1:6" ht="28.5" customHeight="1">
      <c r="A62" s="36" t="s">
        <v>49</v>
      </c>
      <c r="B62" s="22" t="s">
        <v>144</v>
      </c>
      <c r="C62" s="63"/>
      <c r="D62" s="21">
        <v>18.3</v>
      </c>
      <c r="E62" s="21"/>
      <c r="F62" s="79"/>
    </row>
    <row r="63" spans="1:6" ht="40.5">
      <c r="A63" s="37" t="s">
        <v>50</v>
      </c>
      <c r="B63" s="22" t="s">
        <v>176</v>
      </c>
      <c r="C63" s="63" t="s">
        <v>179</v>
      </c>
      <c r="D63" s="21">
        <v>28.3</v>
      </c>
      <c r="E63" s="21"/>
      <c r="F63" s="79"/>
    </row>
    <row r="64" spans="1:6" ht="68.25" customHeight="1">
      <c r="A64" s="37" t="s">
        <v>51</v>
      </c>
      <c r="B64" s="41" t="s">
        <v>115</v>
      </c>
      <c r="C64" s="63"/>
      <c r="D64" s="21">
        <v>7.9</v>
      </c>
      <c r="E64" s="21"/>
      <c r="F64" s="79"/>
    </row>
    <row r="65" spans="1:6" ht="39" customHeight="1">
      <c r="A65" s="37" t="s">
        <v>98</v>
      </c>
      <c r="B65" s="22" t="s">
        <v>81</v>
      </c>
      <c r="C65" s="47" t="s">
        <v>177</v>
      </c>
      <c r="D65" s="21"/>
      <c r="E65" s="21">
        <v>436.7</v>
      </c>
      <c r="F65" s="79"/>
    </row>
    <row r="66" spans="1:6" ht="81.75" customHeight="1">
      <c r="A66" s="37" t="s">
        <v>136</v>
      </c>
      <c r="B66" s="22" t="s">
        <v>133</v>
      </c>
      <c r="C66" s="47" t="s">
        <v>180</v>
      </c>
      <c r="D66" s="21">
        <v>0.1</v>
      </c>
      <c r="E66" s="21"/>
      <c r="F66" s="79"/>
    </row>
    <row r="67" spans="1:6" ht="20.25" customHeight="1">
      <c r="A67" s="68" t="s">
        <v>148</v>
      </c>
      <c r="B67" s="68"/>
      <c r="C67" s="68"/>
      <c r="D67" s="68"/>
      <c r="E67" s="68"/>
      <c r="F67" s="79"/>
    </row>
    <row r="68" spans="1:6" ht="19.5">
      <c r="A68" s="23"/>
      <c r="B68" s="18" t="s">
        <v>3</v>
      </c>
      <c r="C68" s="24"/>
      <c r="D68" s="20">
        <f>SUM(D69:D73)</f>
        <v>796.9</v>
      </c>
      <c r="E68" s="20">
        <f>SUM(E69:E73)</f>
        <v>97070.3</v>
      </c>
      <c r="F68" s="79"/>
    </row>
    <row r="69" spans="1:6" ht="91.5" customHeight="1">
      <c r="A69" s="47" t="s">
        <v>35</v>
      </c>
      <c r="B69" s="22" t="s">
        <v>17</v>
      </c>
      <c r="C69" s="47" t="s">
        <v>181</v>
      </c>
      <c r="D69" s="21">
        <v>784.1</v>
      </c>
      <c r="E69" s="21"/>
      <c r="F69" s="79"/>
    </row>
    <row r="70" spans="1:6" ht="27" customHeight="1">
      <c r="A70" s="49" t="s">
        <v>66</v>
      </c>
      <c r="B70" s="22" t="s">
        <v>52</v>
      </c>
      <c r="C70" s="43" t="s">
        <v>131</v>
      </c>
      <c r="D70" s="21"/>
      <c r="E70" s="21">
        <v>94161.8</v>
      </c>
      <c r="F70" s="79"/>
    </row>
    <row r="71" spans="1:6" ht="20.25" customHeight="1">
      <c r="A71" s="37" t="s">
        <v>71</v>
      </c>
      <c r="B71" s="22" t="s">
        <v>52</v>
      </c>
      <c r="C71" s="47" t="s">
        <v>132</v>
      </c>
      <c r="D71" s="21"/>
      <c r="E71" s="21">
        <v>2908.5</v>
      </c>
      <c r="F71" s="79"/>
    </row>
    <row r="72" spans="1:6" ht="40.5">
      <c r="A72" s="37" t="s">
        <v>99</v>
      </c>
      <c r="B72" s="22" t="s">
        <v>116</v>
      </c>
      <c r="C72" s="63" t="s">
        <v>182</v>
      </c>
      <c r="D72" s="21">
        <v>11.3</v>
      </c>
      <c r="E72" s="21"/>
      <c r="F72" s="79"/>
    </row>
    <row r="73" spans="1:6" ht="40.5">
      <c r="A73" s="37" t="s">
        <v>100</v>
      </c>
      <c r="B73" s="41" t="s">
        <v>117</v>
      </c>
      <c r="C73" s="63"/>
      <c r="D73" s="21">
        <v>1.5</v>
      </c>
      <c r="E73" s="21"/>
      <c r="F73" s="79"/>
    </row>
    <row r="74" spans="1:6" ht="19.5">
      <c r="A74" s="68" t="s">
        <v>147</v>
      </c>
      <c r="B74" s="68"/>
      <c r="C74" s="68"/>
      <c r="D74" s="68"/>
      <c r="E74" s="68"/>
      <c r="F74" s="79">
        <v>7</v>
      </c>
    </row>
    <row r="75" spans="1:6" ht="19.5">
      <c r="A75" s="38"/>
      <c r="B75" s="39" t="s">
        <v>3</v>
      </c>
      <c r="C75" s="38"/>
      <c r="D75" s="57">
        <f>SUM(D76:D88)</f>
        <v>1025.3</v>
      </c>
      <c r="E75" s="59">
        <f>SUM(E76:E91)</f>
        <v>4100.5</v>
      </c>
      <c r="F75" s="79"/>
    </row>
    <row r="76" spans="1:6" ht="40.5">
      <c r="A76" s="49" t="s">
        <v>53</v>
      </c>
      <c r="B76" s="44" t="s">
        <v>140</v>
      </c>
      <c r="C76" s="61" t="s">
        <v>183</v>
      </c>
      <c r="D76" s="21">
        <v>34.2</v>
      </c>
      <c r="E76" s="21"/>
      <c r="F76" s="79"/>
    </row>
    <row r="77" spans="1:6" ht="40.5">
      <c r="A77" s="49" t="s">
        <v>80</v>
      </c>
      <c r="B77" s="44" t="s">
        <v>101</v>
      </c>
      <c r="C77" s="61"/>
      <c r="D77" s="21">
        <v>4.7</v>
      </c>
      <c r="E77" s="21"/>
      <c r="F77" s="79"/>
    </row>
    <row r="78" spans="1:6" ht="40.5">
      <c r="A78" s="49" t="s">
        <v>59</v>
      </c>
      <c r="B78" s="44" t="s">
        <v>102</v>
      </c>
      <c r="C78" s="61" t="s">
        <v>184</v>
      </c>
      <c r="D78" s="21">
        <v>2</v>
      </c>
      <c r="E78" s="21"/>
      <c r="F78" s="79"/>
    </row>
    <row r="79" spans="1:6" ht="40.5">
      <c r="A79" s="49" t="s">
        <v>60</v>
      </c>
      <c r="B79" s="44" t="s">
        <v>103</v>
      </c>
      <c r="C79" s="61"/>
      <c r="D79" s="21">
        <v>0.3</v>
      </c>
      <c r="E79" s="21"/>
      <c r="F79" s="79"/>
    </row>
    <row r="80" spans="1:6" ht="40.5">
      <c r="A80" s="49" t="s">
        <v>61</v>
      </c>
      <c r="B80" s="44" t="s">
        <v>104</v>
      </c>
      <c r="C80" s="61" t="s">
        <v>185</v>
      </c>
      <c r="D80" s="21">
        <v>26.2</v>
      </c>
      <c r="E80" s="21"/>
      <c r="F80" s="79"/>
    </row>
    <row r="81" spans="1:6" ht="40.5">
      <c r="A81" s="49" t="s">
        <v>62</v>
      </c>
      <c r="B81" s="44" t="s">
        <v>105</v>
      </c>
      <c r="C81" s="61"/>
      <c r="D81" s="21">
        <v>3.6</v>
      </c>
      <c r="E81" s="21"/>
      <c r="F81" s="79"/>
    </row>
    <row r="82" spans="1:6" ht="40.5">
      <c r="A82" s="49" t="s">
        <v>63</v>
      </c>
      <c r="B82" s="44" t="s">
        <v>141</v>
      </c>
      <c r="C82" s="61" t="s">
        <v>186</v>
      </c>
      <c r="D82" s="21">
        <v>9</v>
      </c>
      <c r="E82" s="21"/>
      <c r="F82" s="79"/>
    </row>
    <row r="83" spans="1:6" ht="51" customHeight="1">
      <c r="A83" s="49" t="s">
        <v>64</v>
      </c>
      <c r="B83" s="44" t="s">
        <v>106</v>
      </c>
      <c r="C83" s="61"/>
      <c r="D83" s="21">
        <v>1.2</v>
      </c>
      <c r="E83" s="21"/>
      <c r="F83" s="79"/>
    </row>
    <row r="84" spans="1:6" ht="81.75">
      <c r="A84" s="49" t="s">
        <v>70</v>
      </c>
      <c r="B84" s="44" t="s">
        <v>107</v>
      </c>
      <c r="C84" s="47" t="s">
        <v>187</v>
      </c>
      <c r="D84" s="21">
        <v>0.6</v>
      </c>
      <c r="E84" s="21"/>
      <c r="F84" s="79"/>
    </row>
    <row r="85" spans="1:6" ht="20.25">
      <c r="A85" s="49" t="s">
        <v>74</v>
      </c>
      <c r="B85" s="45" t="s">
        <v>108</v>
      </c>
      <c r="C85" s="63" t="s">
        <v>193</v>
      </c>
      <c r="D85" s="21">
        <v>125</v>
      </c>
      <c r="E85" s="21"/>
      <c r="F85" s="79"/>
    </row>
    <row r="86" spans="1:6" ht="57" customHeight="1">
      <c r="A86" s="49" t="s">
        <v>78</v>
      </c>
      <c r="B86" s="45" t="s">
        <v>109</v>
      </c>
      <c r="C86" s="63"/>
      <c r="D86" s="21">
        <v>9.5</v>
      </c>
      <c r="E86" s="21"/>
      <c r="F86" s="79"/>
    </row>
    <row r="87" spans="1:6" ht="54.75" customHeight="1">
      <c r="A87" s="37" t="s">
        <v>79</v>
      </c>
      <c r="B87" s="44" t="s">
        <v>122</v>
      </c>
      <c r="C87" s="63" t="s">
        <v>188</v>
      </c>
      <c r="D87" s="21">
        <v>693</v>
      </c>
      <c r="E87" s="21"/>
      <c r="F87" s="79"/>
    </row>
    <row r="88" spans="1:6" ht="40.5">
      <c r="A88" s="49" t="s">
        <v>138</v>
      </c>
      <c r="B88" s="44" t="s">
        <v>110</v>
      </c>
      <c r="C88" s="63"/>
      <c r="D88" s="21">
        <v>116</v>
      </c>
      <c r="E88" s="21"/>
      <c r="F88" s="79"/>
    </row>
    <row r="89" spans="1:6" ht="40.5">
      <c r="A89" s="49" t="s">
        <v>145</v>
      </c>
      <c r="B89" s="22" t="s">
        <v>4</v>
      </c>
      <c r="C89" s="47" t="s">
        <v>123</v>
      </c>
      <c r="D89" s="21"/>
      <c r="E89" s="21">
        <v>2208.2</v>
      </c>
      <c r="F89" s="79"/>
    </row>
    <row r="90" spans="1:6" ht="78" customHeight="1">
      <c r="A90" s="49" t="s">
        <v>146</v>
      </c>
      <c r="B90" s="22" t="s">
        <v>111</v>
      </c>
      <c r="C90" s="56" t="s">
        <v>165</v>
      </c>
      <c r="D90" s="21"/>
      <c r="E90" s="21">
        <v>20.1</v>
      </c>
      <c r="F90" s="79"/>
    </row>
    <row r="91" spans="1:6" ht="40.5">
      <c r="A91" s="49" t="s">
        <v>150</v>
      </c>
      <c r="B91" s="22" t="s">
        <v>73</v>
      </c>
      <c r="C91" s="47" t="s">
        <v>123</v>
      </c>
      <c r="D91" s="21"/>
      <c r="E91" s="53">
        <v>1872.2</v>
      </c>
      <c r="F91" s="79"/>
    </row>
    <row r="92" spans="1:6" ht="37.5" customHeight="1">
      <c r="A92" s="68" t="s">
        <v>149</v>
      </c>
      <c r="B92" s="68"/>
      <c r="C92" s="68"/>
      <c r="D92" s="68"/>
      <c r="E92" s="68"/>
      <c r="F92" s="80">
        <v>8</v>
      </c>
    </row>
    <row r="93" spans="1:6" ht="19.5">
      <c r="A93" s="23"/>
      <c r="B93" s="18" t="s">
        <v>3</v>
      </c>
      <c r="C93" s="19"/>
      <c r="D93" s="25">
        <f>SUM(D94:D102)+D108+D109</f>
        <v>18981.6</v>
      </c>
      <c r="E93" s="25">
        <f>SUM(E94:E107)+E108+E109</f>
        <v>189.5</v>
      </c>
      <c r="F93" s="80"/>
    </row>
    <row r="94" spans="1:6" ht="40.5">
      <c r="A94" s="37" t="s">
        <v>151</v>
      </c>
      <c r="B94" s="22" t="s">
        <v>82</v>
      </c>
      <c r="C94" s="61" t="s">
        <v>190</v>
      </c>
      <c r="D94" s="53">
        <v>1017.5</v>
      </c>
      <c r="E94" s="58"/>
      <c r="F94" s="80"/>
    </row>
    <row r="95" spans="1:6" ht="20.25">
      <c r="A95" s="37" t="s">
        <v>152</v>
      </c>
      <c r="B95" s="22" t="s">
        <v>33</v>
      </c>
      <c r="C95" s="61"/>
      <c r="D95" s="53">
        <v>15647.1</v>
      </c>
      <c r="E95" s="58"/>
      <c r="F95" s="80"/>
    </row>
    <row r="96" spans="1:6" ht="19.5" customHeight="1">
      <c r="A96" s="37" t="s">
        <v>153</v>
      </c>
      <c r="B96" s="22" t="s">
        <v>36</v>
      </c>
      <c r="C96" s="61"/>
      <c r="D96" s="53">
        <v>1639.5</v>
      </c>
      <c r="E96" s="58"/>
      <c r="F96" s="80"/>
    </row>
    <row r="97" spans="1:6" ht="68.25" customHeight="1">
      <c r="A97" s="37" t="s">
        <v>154</v>
      </c>
      <c r="B97" s="41" t="s">
        <v>44</v>
      </c>
      <c r="C97" s="61"/>
      <c r="D97" s="53">
        <v>116.7</v>
      </c>
      <c r="E97" s="58"/>
      <c r="F97" s="80"/>
    </row>
    <row r="98" spans="1:6" ht="30" customHeight="1">
      <c r="A98" s="37" t="s">
        <v>155</v>
      </c>
      <c r="B98" s="22" t="s">
        <v>54</v>
      </c>
      <c r="C98" s="61"/>
      <c r="D98" s="53">
        <v>3</v>
      </c>
      <c r="E98" s="58"/>
      <c r="F98" s="80"/>
    </row>
    <row r="99" spans="1:6" ht="20.25">
      <c r="A99" s="37" t="s">
        <v>156</v>
      </c>
      <c r="B99" s="22" t="s">
        <v>118</v>
      </c>
      <c r="C99" s="61" t="s">
        <v>189</v>
      </c>
      <c r="D99" s="53">
        <v>30</v>
      </c>
      <c r="E99" s="53"/>
      <c r="F99" s="80"/>
    </row>
    <row r="100" spans="1:6" ht="52.5" customHeight="1">
      <c r="A100" s="37" t="s">
        <v>157</v>
      </c>
      <c r="B100" s="46" t="s">
        <v>119</v>
      </c>
      <c r="C100" s="61"/>
      <c r="D100" s="53">
        <v>6</v>
      </c>
      <c r="E100" s="53"/>
      <c r="F100" s="80"/>
    </row>
    <row r="101" spans="1:6" ht="111" customHeight="1">
      <c r="A101" s="37" t="s">
        <v>158</v>
      </c>
      <c r="B101" s="22" t="s">
        <v>34</v>
      </c>
      <c r="C101" s="47" t="s">
        <v>191</v>
      </c>
      <c r="D101" s="53">
        <v>444.4</v>
      </c>
      <c r="E101" s="53"/>
      <c r="F101" s="80"/>
    </row>
    <row r="102" spans="1:6" ht="26.25" customHeight="1">
      <c r="A102" s="69" t="s">
        <v>159</v>
      </c>
      <c r="B102" s="22" t="s">
        <v>174</v>
      </c>
      <c r="C102" s="65" t="s">
        <v>134</v>
      </c>
      <c r="D102" s="53">
        <f>D103+D104+D105</f>
        <v>54.6</v>
      </c>
      <c r="E102" s="53"/>
      <c r="F102" s="80"/>
    </row>
    <row r="103" spans="1:6" ht="20.25" customHeight="1">
      <c r="A103" s="70"/>
      <c r="B103" s="22" t="s">
        <v>173</v>
      </c>
      <c r="C103" s="66"/>
      <c r="D103" s="53">
        <v>35.1</v>
      </c>
      <c r="E103" s="58"/>
      <c r="F103" s="80"/>
    </row>
    <row r="104" spans="1:6" ht="20.25">
      <c r="A104" s="70"/>
      <c r="B104" s="22" t="s">
        <v>55</v>
      </c>
      <c r="C104" s="66"/>
      <c r="D104" s="53">
        <v>19</v>
      </c>
      <c r="E104" s="58"/>
      <c r="F104" s="80"/>
    </row>
    <row r="105" spans="1:6" ht="40.5">
      <c r="A105" s="71"/>
      <c r="B105" s="22" t="s">
        <v>175</v>
      </c>
      <c r="C105" s="66"/>
      <c r="D105" s="53">
        <v>0.5</v>
      </c>
      <c r="E105" s="58"/>
      <c r="F105" s="80"/>
    </row>
    <row r="106" spans="1:6" ht="20.25">
      <c r="A106" s="49" t="s">
        <v>160</v>
      </c>
      <c r="B106" s="22" t="s">
        <v>170</v>
      </c>
      <c r="C106" s="66"/>
      <c r="D106" s="53"/>
      <c r="E106" s="53">
        <v>135</v>
      </c>
      <c r="F106" s="80"/>
    </row>
    <row r="107" spans="1:6" ht="59.25" customHeight="1">
      <c r="A107" s="49" t="s">
        <v>161</v>
      </c>
      <c r="B107" s="22" t="s">
        <v>120</v>
      </c>
      <c r="C107" s="67"/>
      <c r="D107" s="53"/>
      <c r="E107" s="53">
        <v>54.5</v>
      </c>
      <c r="F107" s="80"/>
    </row>
    <row r="108" spans="1:6" ht="39.75" customHeight="1">
      <c r="A108" s="49" t="s">
        <v>162</v>
      </c>
      <c r="B108" s="22" t="s">
        <v>164</v>
      </c>
      <c r="C108" s="61" t="s">
        <v>192</v>
      </c>
      <c r="D108" s="53">
        <v>21.6</v>
      </c>
      <c r="E108" s="53"/>
      <c r="F108" s="80"/>
    </row>
    <row r="109" spans="1:6" ht="40.5">
      <c r="A109" s="49" t="s">
        <v>163</v>
      </c>
      <c r="B109" s="22" t="s">
        <v>121</v>
      </c>
      <c r="C109" s="62"/>
      <c r="D109" s="53">
        <v>1.2</v>
      </c>
      <c r="E109" s="53"/>
      <c r="F109" s="80"/>
    </row>
    <row r="110" spans="1:6" ht="18">
      <c r="A110" s="12"/>
      <c r="B110" s="13"/>
      <c r="C110" s="8"/>
      <c r="D110" s="14"/>
      <c r="E110" s="14"/>
      <c r="F110" s="80"/>
    </row>
    <row r="111" spans="1:6" ht="24.75" customHeight="1">
      <c r="A111" s="27"/>
      <c r="B111" s="28"/>
      <c r="C111" s="8"/>
      <c r="F111" s="80"/>
    </row>
    <row r="112" spans="1:6" ht="20.25">
      <c r="A112" s="27"/>
      <c r="B112" s="29"/>
      <c r="C112" s="8"/>
      <c r="F112" s="80"/>
    </row>
    <row r="113" spans="1:6" ht="18">
      <c r="A113" s="7"/>
      <c r="B113" s="11"/>
      <c r="C113" s="8"/>
      <c r="F113" s="80"/>
    </row>
    <row r="114" spans="1:6" s="32" customFormat="1" ht="24.75" customHeight="1">
      <c r="A114" s="30" t="s">
        <v>202</v>
      </c>
      <c r="B114" s="30"/>
      <c r="C114" s="48"/>
      <c r="D114" s="31"/>
      <c r="E114" s="48" t="s">
        <v>203</v>
      </c>
      <c r="F114" s="80"/>
    </row>
    <row r="115" spans="1:6" s="32" customFormat="1" ht="24.75" customHeight="1">
      <c r="A115" s="30"/>
      <c r="B115" s="30"/>
      <c r="C115" s="48"/>
      <c r="D115" s="31"/>
      <c r="E115" s="48"/>
      <c r="F115" s="33"/>
    </row>
    <row r="116" spans="1:6" s="32" customFormat="1" ht="24.75" customHeight="1">
      <c r="A116" s="30"/>
      <c r="B116" s="30"/>
      <c r="C116" s="48"/>
      <c r="D116" s="31"/>
      <c r="E116" s="48"/>
      <c r="F116" s="33"/>
    </row>
    <row r="117" spans="1:6" s="32" customFormat="1" ht="24.75" customHeight="1">
      <c r="A117" s="30"/>
      <c r="B117" s="30"/>
      <c r="C117" s="48"/>
      <c r="D117" s="31"/>
      <c r="E117" s="48"/>
      <c r="F117" s="33"/>
    </row>
    <row r="118" spans="1:6" s="32" customFormat="1" ht="24.75" customHeight="1">
      <c r="A118" s="30"/>
      <c r="B118" s="30"/>
      <c r="C118" s="48"/>
      <c r="D118" s="31"/>
      <c r="E118" s="48"/>
      <c r="F118" s="33"/>
    </row>
    <row r="119" spans="1:6" s="32" customFormat="1" ht="24.75" customHeight="1">
      <c r="A119" s="30"/>
      <c r="B119" s="30"/>
      <c r="C119" s="48"/>
      <c r="D119" s="31"/>
      <c r="E119" s="48"/>
      <c r="F119" s="33"/>
    </row>
    <row r="120" spans="1:6" s="32" customFormat="1" ht="24.75" customHeight="1">
      <c r="A120" s="30"/>
      <c r="B120" s="30"/>
      <c r="C120" s="48"/>
      <c r="D120" s="31"/>
      <c r="E120" s="48"/>
      <c r="F120" s="33"/>
    </row>
  </sheetData>
  <sheetProtection/>
  <mergeCells count="46">
    <mergeCell ref="F11:F30"/>
    <mergeCell ref="F31:F53"/>
    <mergeCell ref="F54:F73"/>
    <mergeCell ref="F74:F91"/>
    <mergeCell ref="F92:F114"/>
    <mergeCell ref="C61:C62"/>
    <mergeCell ref="D11:D12"/>
    <mergeCell ref="E11:E12"/>
    <mergeCell ref="C72:C73"/>
    <mergeCell ref="A51:E51"/>
    <mergeCell ref="A7:E7"/>
    <mergeCell ref="C47:C48"/>
    <mergeCell ref="A11:A12"/>
    <mergeCell ref="B11:B12"/>
    <mergeCell ref="A14:E14"/>
    <mergeCell ref="C11:C12"/>
    <mergeCell ref="C16:C17"/>
    <mergeCell ref="A92:E92"/>
    <mergeCell ref="A74:E74"/>
    <mergeCell ref="A102:A105"/>
    <mergeCell ref="C99:C100"/>
    <mergeCell ref="A57:E57"/>
    <mergeCell ref="A67:E67"/>
    <mergeCell ref="C32:C35"/>
    <mergeCell ref="A25:A27"/>
    <mergeCell ref="C25:C28"/>
    <mergeCell ref="C76:C77"/>
    <mergeCell ref="C102:C107"/>
    <mergeCell ref="C18:C22"/>
    <mergeCell ref="A23:E23"/>
    <mergeCell ref="C63:C64"/>
    <mergeCell ref="C94:C98"/>
    <mergeCell ref="C29:C30"/>
    <mergeCell ref="C36:C44"/>
    <mergeCell ref="C55:C56"/>
    <mergeCell ref="A36:A40"/>
    <mergeCell ref="C108:C109"/>
    <mergeCell ref="C78:C79"/>
    <mergeCell ref="C80:C81"/>
    <mergeCell ref="C87:C88"/>
    <mergeCell ref="C82:C83"/>
    <mergeCell ref="A5:E5"/>
    <mergeCell ref="A6:E6"/>
    <mergeCell ref="C45:C46"/>
    <mergeCell ref="C59:C60"/>
    <mergeCell ref="C85:C86"/>
  </mergeCells>
  <printOptions horizontalCentered="1"/>
  <pageMargins left="1.1811023622047245" right="0.3937007874015748" top="0.7874015748031497" bottom="0.7874015748031497" header="0" footer="0"/>
  <pageSetup fitToHeight="5" horizontalDpi="600" verticalDpi="600" orientation="landscape" paperSize="9" scale="50" r:id="rId1"/>
  <headerFooter differentFirst="1">
    <oddHeader>&amp;R&amp;"Times New Roman,обычный"&amp;14
</oddHeader>
  </headerFooter>
  <rowBreaks count="3" manualBreakCount="3">
    <brk id="53" max="5" man="1"/>
    <brk id="73" max="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Куцомеля Наталія Олексіївна</cp:lastModifiedBy>
  <cp:lastPrinted>2022-02-23T06:09:16Z</cp:lastPrinted>
  <dcterms:created xsi:type="dcterms:W3CDTF">2007-02-09T06:15:03Z</dcterms:created>
  <dcterms:modified xsi:type="dcterms:W3CDTF">2022-02-23T06:09:26Z</dcterms:modified>
  <cp:category/>
  <cp:version/>
  <cp:contentType/>
  <cp:contentStatus/>
</cp:coreProperties>
</file>