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дод 4 (в)" sheetId="1" r:id="rId1"/>
  </sheets>
  <definedNames>
    <definedName name="_xlnm.Print_Titles" localSheetId="0">'дод 4 (в)'!$15:$15</definedName>
    <definedName name="_xlnm.Print_Area" localSheetId="0">'дод 4 (в)'!$A$1:$K$86</definedName>
  </definedNames>
  <calcPr fullCalcOnLoad="1"/>
</workbook>
</file>

<file path=xl/sharedStrings.xml><?xml version="1.0" encoding="utf-8"?>
<sst xmlns="http://schemas.openxmlformats.org/spreadsheetml/2006/main" count="126" uniqueCount="95">
  <si>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</si>
  <si>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</si>
  <si>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</si>
  <si>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</si>
  <si>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</si>
  <si>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</si>
  <si>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</si>
  <si>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Усього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</si>
  <si>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</si>
  <si>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</si>
  <si>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</si>
  <si>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</si>
  <si>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</si>
  <si>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2018-2022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</si>
  <si>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</si>
  <si>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2021-2022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</si>
  <si>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</si>
  <si>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</si>
  <si>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Нове будівництво інженерних мереж за адресою: м. Суми, район заводу «Центроліт»</t>
  </si>
  <si>
    <t>2022-2024</t>
  </si>
  <si>
    <t>Будівництво освітніх установ та закладів</t>
  </si>
  <si>
    <t>Нове будівництво елементів благоустрою території дитячого садка по вул. Інтернаціоналістів, 35 в м. Суми</t>
  </si>
  <si>
    <t>Реконструкція 1-го поверху КУ «ССШ № 3» по вул. 20 років Перемоги, 9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</si>
  <si>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</si>
  <si>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</si>
  <si>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2018-2023</t>
  </si>
  <si>
    <t>Будівництво установ та закладів культури</t>
  </si>
  <si>
    <t>Реконструкція будівлі Великочернеччинського будинку культури за адресою: Сумська область, Сумський район, с. В.Чернеччина, вул. Центральна, 3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</si>
  <si>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</si>
  <si>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</si>
  <si>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2021-2023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</si>
  <si>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</si>
  <si>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</si>
  <si>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</si>
  <si>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</si>
  <si>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Нове будівництво скейт-парку по вул. Ковпака, 77Б-81Б в м. Суми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</si>
  <si>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</si>
  <si>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</si>
  <si>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</si>
  <si>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</si>
  <si>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</si>
  <si>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0470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</si>
  <si>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</si>
  <si>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</si>
  <si>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Заходи з енергозбереження</t>
  </si>
  <si>
    <t>Обсяг капітальних вкладень бюджету міської ТГ всього, гривень</t>
  </si>
  <si>
    <t xml:space="preserve">Реконструкція скверу «Дружба» в м. Суми </t>
  </si>
  <si>
    <t>Нове будівництво об'єкту сортування та подрібнення будівельних та ремонтних відходів в м. Суми</t>
  </si>
  <si>
    <t>Нове будівництво дитячих майданчиків</t>
  </si>
  <si>
    <t>Нове будівництво двох об'єктів первинного сортування та переробки будівельних та ремонтних відходів в м. Суми</t>
  </si>
  <si>
    <t>Реконструкція майданчику для складування рослинних відходів по вул. М.Лукаша в м.Суми</t>
  </si>
  <si>
    <t>Нове будівництво спортивного майданчика по вул. Інтернаціоналістів, 22 в м.Суми</t>
  </si>
  <si>
    <t xml:space="preserve">Будівництво зовнішніх мереж водопостачання та водовідведення в парку ім. І.М. Кожедуба в м. Суми </t>
  </si>
  <si>
    <t xml:space="preserve">Реконструкція пішохідної доріжки по вул. Кринична </t>
  </si>
  <si>
    <t xml:space="preserve">Нове будівництво дитячих та спортивних майданчиків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</si>
  <si>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</si>
  <si>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Реконструкція п'ятого поверху адмінбудівлі по вул. Першотравнева, 21 в м. Суми </t>
  </si>
  <si>
    <t>Проектування, реставрація та охорона пам'яток архітектури</t>
  </si>
  <si>
    <t xml:space="preserve">Реставраційний ремонт приміщень по вул. Покровська, 9 в м. Суми </t>
  </si>
  <si>
    <t xml:space="preserve">Нове будівництво інженерних мереж фізкультурного центру зимових видів спорту та активного відпочинку  «Льодова арена»  в Сумському міському парку імені І.М. Кожедуба </t>
  </si>
  <si>
    <t>Реконструкція електричних мереж вуличного освітлення в районі житлового будинку по просп. Тараса Шевченко, 12  в м. Суми</t>
  </si>
  <si>
    <t>Реконструкція (санація) самотічного каналізаційного колектора Д 400-600 мм від вул. Харківська, 30/1 по вул. Прокоф'єва до КНС-6</t>
  </si>
  <si>
    <t>Реконструкція теплових мереж від житлового будинку № 17 по вулиці Івана Кавалерідзе до котельні по вулиці Нахімова,30 в м. Суми</t>
  </si>
  <si>
    <t>2022-2023</t>
  </si>
  <si>
    <t>2020-2022</t>
  </si>
  <si>
    <t xml:space="preserve">Реконструкція парку ім. І.М. Кожедуба 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</si>
  <si>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</si>
  <si>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Нове будівництво дитячого та спортивного майданчика на території біля озера Чеха в м. Суми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</si>
  <si>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</si>
  <si>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</si>
  <si>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</si>
  <si>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</si>
  <si>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2019-2022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</si>
  <si>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</si>
  <si>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</si>
  <si>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</si>
  <si>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</si>
  <si>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Нове будівництво водопровідної мережі до ЗДО № 9 "Світлячок" СМР за адресою:  м. Суми, вул. Інтернаціоналістів,35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</si>
  <si>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</si>
  <si>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Реконструкція водопровідної мережі Д=400 по вул. Героїв Крут в м. Суми</t>
  </si>
  <si>
    <t xml:space="preserve">Нове будівництво дитячого майданчика на території КУ Сумська ЗОШ І-ІІІ ступенів №12 ім. Б. Берестовського за адресою:  м. Суми, вул. Засумська, 3 </t>
  </si>
  <si>
    <t>Сумський міський голова</t>
  </si>
  <si>
    <t>Олександр ЛИСЕНКО</t>
  </si>
  <si>
    <t>Реконструкція (санація) самотічного каналізаційного колектора Д 400-500 мм від  вул. Романа Атаманюка по вул. Генерала Чибісова, Новорічній до вул. Київської</t>
  </si>
  <si>
    <t>Касові видатки</t>
  </si>
  <si>
    <t>Обсяг капітальних вкладень бюджету міської ТГ у 2022 році   з урахуванням змін,                       гривень</t>
  </si>
  <si>
    <t xml:space="preserve">                         Додаток  4</t>
  </si>
  <si>
    <t>до    рішення    Сумської    міської    ради</t>
  </si>
  <si>
    <t>«Про    звіт    про    виконання     бюджету</t>
  </si>
  <si>
    <t xml:space="preserve">Сумської міської територіальної громади </t>
  </si>
  <si>
    <t xml:space="preserve">Виконання капітальних вкладень бюджету у розрізі інвестиційних проектів </t>
  </si>
  <si>
    <t>за  2022 рік</t>
  </si>
  <si>
    <t>за  2022 рік»</t>
  </si>
  <si>
    <t>від                         2023   року   №         - МР</t>
  </si>
  <si>
    <t>Виконавець: Світлана ЛИПОВА ________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</si>
</sst>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5" fillId="32" borderId="0" xfId="0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2" fillId="32" borderId="0" xfId="0" applyFont="1" applyFill="1" applyBorder="1" applyAlignment="1">
      <alignment horizontal="center" vertical="center"/>
    </xf>
    <xf numFmtId="3" fontId="12" fillId="32" borderId="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left" vertical="center" wrapText="1"/>
    </xf>
    <xf numFmtId="0" fontId="57" fillId="32" borderId="10" xfId="0" applyFont="1" applyFill="1" applyBorder="1" applyAlignment="1">
      <alignment horizontal="center" vertical="center" wrapText="1"/>
    </xf>
    <xf numFmtId="4" fontId="57" fillId="32" borderId="10" xfId="0" applyNumberFormat="1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left" vertical="center" wrapText="1"/>
    </xf>
    <xf numFmtId="0" fontId="39" fillId="32" borderId="0" xfId="0" applyFont="1" applyFill="1" applyAlignment="1">
      <alignment/>
    </xf>
    <xf numFmtId="0" fontId="17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40" fillId="32" borderId="0" xfId="0" applyFont="1" applyFill="1" applyAlignment="1">
      <alignment/>
    </xf>
    <xf numFmtId="3" fontId="6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3" fontId="3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textRotation="180"/>
    </xf>
    <xf numFmtId="0" fontId="5" fillId="32" borderId="0" xfId="0" applyFont="1" applyFill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35" fillId="32" borderId="0" xfId="0" applyFont="1" applyFill="1" applyBorder="1" applyAlignment="1">
      <alignment/>
    </xf>
    <xf numFmtId="3" fontId="35" fillId="32" borderId="0" xfId="0" applyNumberFormat="1" applyFont="1" applyFill="1" applyBorder="1" applyAlignment="1">
      <alignment/>
    </xf>
    <xf numFmtId="0" fontId="6" fillId="32" borderId="0" xfId="0" applyFont="1" applyFill="1" applyAlignment="1">
      <alignment vertical="center" textRotation="180"/>
    </xf>
    <xf numFmtId="0" fontId="18" fillId="32" borderId="0" xfId="0" applyFont="1" applyFill="1" applyBorder="1" applyAlignment="1">
      <alignment horizontal="center" vertical="center" wrapText="1"/>
    </xf>
    <xf numFmtId="14" fontId="5" fillId="32" borderId="0" xfId="0" applyNumberFormat="1" applyFont="1" applyFill="1" applyBorder="1" applyAlignment="1">
      <alignment horizontal="left"/>
    </xf>
    <xf numFmtId="0" fontId="2" fillId="32" borderId="0" xfId="0" applyNumberFormat="1" applyFont="1" applyFill="1" applyAlignment="1" applyProtection="1">
      <alignment horizontal="left"/>
      <protection/>
    </xf>
    <xf numFmtId="0" fontId="5" fillId="32" borderId="0" xfId="0" applyNumberFormat="1" applyFont="1" applyFill="1" applyAlignment="1" applyProtection="1">
      <alignment horizontal="left"/>
      <protection/>
    </xf>
    <xf numFmtId="0" fontId="16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 vertical="top"/>
    </xf>
    <xf numFmtId="0" fontId="5" fillId="32" borderId="0" xfId="0" applyFont="1" applyFill="1" applyBorder="1" applyAlignment="1">
      <alignment horizontal="center" vertical="distributed" wrapText="1"/>
    </xf>
    <xf numFmtId="3" fontId="5" fillId="32" borderId="0" xfId="0" applyNumberFormat="1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 textRotation="180"/>
    </xf>
    <xf numFmtId="0" fontId="6" fillId="32" borderId="0" xfId="0" applyFont="1" applyFill="1" applyAlignment="1">
      <alignment horizontal="center" vertical="center" textRotation="18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showZeros="0" tabSelected="1" view="pageBreakPreview" zoomScale="50" zoomScaleSheetLayoutView="50" zoomScalePageLayoutView="0" workbookViewId="0" topLeftCell="A73">
      <selection activeCell="E74" sqref="E74"/>
    </sheetView>
  </sheetViews>
  <sheetFormatPr defaultColWidth="8.8515625" defaultRowHeight="15"/>
  <cols>
    <col min="1" max="1" width="10.140625" style="1" customWidth="1"/>
    <col min="2" max="2" width="9.421875" style="1" customWidth="1"/>
    <col min="3" max="3" width="10.8515625" style="1" customWidth="1"/>
    <col min="4" max="4" width="31.421875" style="1" customWidth="1"/>
    <col min="5" max="5" width="42.140625" style="1" customWidth="1"/>
    <col min="6" max="6" width="11.8515625" style="1" customWidth="1"/>
    <col min="7" max="7" width="16.8515625" style="1" customWidth="1"/>
    <col min="8" max="8" width="17.00390625" style="38" customWidth="1"/>
    <col min="9" max="9" width="17.00390625" style="1" customWidth="1"/>
    <col min="10" max="10" width="15.8515625" style="1" customWidth="1"/>
    <col min="11" max="11" width="3.57421875" style="51" customWidth="1"/>
    <col min="12" max="16384" width="8.8515625" style="1" customWidth="1"/>
  </cols>
  <sheetData>
    <row r="1" spans="7:11" ht="20.25">
      <c r="G1" s="59" t="s">
        <v>86</v>
      </c>
      <c r="H1" s="59"/>
      <c r="I1" s="59"/>
      <c r="J1" s="59"/>
      <c r="K1" s="61">
        <v>21</v>
      </c>
    </row>
    <row r="2" spans="7:11" ht="24" customHeight="1">
      <c r="G2" s="59" t="s">
        <v>87</v>
      </c>
      <c r="H2" s="59"/>
      <c r="I2" s="59"/>
      <c r="J2" s="59"/>
      <c r="K2" s="61"/>
    </row>
    <row r="3" spans="7:11" ht="23.25" customHeight="1">
      <c r="G3" s="59" t="s">
        <v>88</v>
      </c>
      <c r="H3" s="59"/>
      <c r="I3" s="59"/>
      <c r="J3" s="59"/>
      <c r="K3" s="61"/>
    </row>
    <row r="4" spans="7:11" ht="28.5" customHeight="1">
      <c r="G4" s="59" t="s">
        <v>89</v>
      </c>
      <c r="H4" s="59"/>
      <c r="I4" s="59"/>
      <c r="J4" s="59"/>
      <c r="K4" s="61"/>
    </row>
    <row r="5" spans="7:11" ht="20.25">
      <c r="G5" s="59" t="s">
        <v>92</v>
      </c>
      <c r="H5" s="59"/>
      <c r="I5" s="59"/>
      <c r="J5" s="59"/>
      <c r="K5" s="61"/>
    </row>
    <row r="6" spans="7:11" ht="26.25" customHeight="1">
      <c r="G6" s="59" t="s">
        <v>93</v>
      </c>
      <c r="H6" s="59"/>
      <c r="I6" s="59"/>
      <c r="J6" s="59"/>
      <c r="K6" s="61"/>
    </row>
    <row r="7" spans="7:11" ht="15">
      <c r="G7" s="49"/>
      <c r="H7" s="50"/>
      <c r="I7" s="49"/>
      <c r="J7" s="49"/>
      <c r="K7" s="61"/>
    </row>
    <row r="8" spans="7:11" ht="15">
      <c r="G8" s="49"/>
      <c r="H8" s="50"/>
      <c r="I8" s="49"/>
      <c r="J8" s="49"/>
      <c r="K8" s="61"/>
    </row>
    <row r="9" spans="1:11" ht="25.5" customHeight="1">
      <c r="A9" s="52" t="s">
        <v>90</v>
      </c>
      <c r="B9" s="52"/>
      <c r="C9" s="52"/>
      <c r="D9" s="52"/>
      <c r="E9" s="52"/>
      <c r="F9" s="52"/>
      <c r="G9" s="52"/>
      <c r="H9" s="52"/>
      <c r="I9" s="52"/>
      <c r="J9" s="52"/>
      <c r="K9" s="61"/>
    </row>
    <row r="10" spans="1:11" ht="22.5">
      <c r="A10" s="52" t="s">
        <v>91</v>
      </c>
      <c r="B10" s="52"/>
      <c r="C10" s="52"/>
      <c r="D10" s="52"/>
      <c r="E10" s="52"/>
      <c r="F10" s="52"/>
      <c r="G10" s="52"/>
      <c r="H10" s="52"/>
      <c r="I10" s="52"/>
      <c r="J10" s="52"/>
      <c r="K10" s="61"/>
    </row>
    <row r="11" spans="1:12" ht="20.25">
      <c r="A11" s="56">
        <v>18531000000</v>
      </c>
      <c r="B11" s="56"/>
      <c r="C11" s="56"/>
      <c r="D11" s="56"/>
      <c r="E11" s="56"/>
      <c r="F11" s="56"/>
      <c r="G11" s="56"/>
      <c r="H11" s="56"/>
      <c r="I11" s="56"/>
      <c r="J11" s="56"/>
      <c r="K11" s="61"/>
      <c r="L11" s="3"/>
    </row>
    <row r="12" spans="1:12" ht="15">
      <c r="A12" s="57" t="s">
        <v>9</v>
      </c>
      <c r="B12" s="57"/>
      <c r="C12" s="57"/>
      <c r="D12" s="57"/>
      <c r="E12" s="57"/>
      <c r="F12" s="57"/>
      <c r="G12" s="57"/>
      <c r="H12" s="57"/>
      <c r="I12" s="57"/>
      <c r="J12" s="57"/>
      <c r="K12" s="61"/>
      <c r="L12" s="4"/>
    </row>
    <row r="13" spans="1:11" ht="17.25">
      <c r="A13" s="5"/>
      <c r="B13" s="5"/>
      <c r="C13" s="5"/>
      <c r="D13" s="5"/>
      <c r="E13" s="5"/>
      <c r="F13" s="5"/>
      <c r="G13" s="5"/>
      <c r="H13" s="6"/>
      <c r="I13" s="5"/>
      <c r="K13" s="61"/>
    </row>
    <row r="14" spans="1:11" ht="92.25" customHeight="1">
      <c r="A14" s="7" t="s">
        <v>0</v>
      </c>
      <c r="B14" s="7" t="s">
        <v>1</v>
      </c>
      <c r="C14" s="7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9" t="s">
        <v>45</v>
      </c>
      <c r="I14" s="48" t="s">
        <v>85</v>
      </c>
      <c r="J14" s="8" t="s">
        <v>84</v>
      </c>
      <c r="K14" s="61"/>
    </row>
    <row r="15" spans="1:11" ht="14.2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1">
        <v>8</v>
      </c>
      <c r="I15" s="10">
        <v>9</v>
      </c>
      <c r="J15" s="10">
        <v>10</v>
      </c>
      <c r="K15" s="61"/>
    </row>
    <row r="16" spans="1:11" s="17" customFormat="1" ht="47.25" customHeight="1">
      <c r="A16" s="12">
        <v>1200000</v>
      </c>
      <c r="B16" s="13"/>
      <c r="C16" s="14"/>
      <c r="D16" s="15" t="s">
        <v>10</v>
      </c>
      <c r="E16" s="13"/>
      <c r="F16" s="13"/>
      <c r="G16" s="16">
        <f>G17</f>
        <v>117880510</v>
      </c>
      <c r="H16" s="16">
        <f>H17</f>
        <v>117880510</v>
      </c>
      <c r="I16" s="16">
        <f>I17</f>
        <v>44366793</v>
      </c>
      <c r="J16" s="16">
        <f>J17</f>
        <v>22000100.980000004</v>
      </c>
      <c r="K16" s="61"/>
    </row>
    <row r="17" spans="1:11" s="17" customFormat="1" ht="54" customHeight="1">
      <c r="A17" s="18">
        <v>1210000</v>
      </c>
      <c r="B17" s="19"/>
      <c r="C17" s="14"/>
      <c r="D17" s="20" t="s">
        <v>10</v>
      </c>
      <c r="E17" s="13"/>
      <c r="F17" s="13"/>
      <c r="G17" s="21">
        <f>G18+G34</f>
        <v>117880510</v>
      </c>
      <c r="H17" s="21">
        <f>H18+H34</f>
        <v>117880510</v>
      </c>
      <c r="I17" s="21">
        <f>I18+I34</f>
        <v>44366793</v>
      </c>
      <c r="J17" s="21">
        <f>J18+J34</f>
        <v>22000100.980000004</v>
      </c>
      <c r="K17" s="61"/>
    </row>
    <row r="18" spans="1:11" s="17" customFormat="1" ht="47.25" customHeight="1">
      <c r="A18" s="12">
        <v>1217310</v>
      </c>
      <c r="B18" s="12">
        <v>7310</v>
      </c>
      <c r="C18" s="22" t="s">
        <v>39</v>
      </c>
      <c r="D18" s="15" t="s">
        <v>11</v>
      </c>
      <c r="E18" s="13"/>
      <c r="F18" s="13"/>
      <c r="G18" s="16">
        <f>SUM(G19:G33)</f>
        <v>79144989</v>
      </c>
      <c r="H18" s="16">
        <f>SUM(H19:H33)</f>
        <v>79144989</v>
      </c>
      <c r="I18" s="16">
        <f>SUM(I19:I33)</f>
        <v>39774737</v>
      </c>
      <c r="J18" s="16">
        <f>SUM(J19:J33)</f>
        <v>19851616.820000004</v>
      </c>
      <c r="K18" s="61"/>
    </row>
    <row r="19" spans="1:11" s="17" customFormat="1" ht="69" customHeight="1">
      <c r="A19" s="12"/>
      <c r="B19" s="12"/>
      <c r="C19" s="22"/>
      <c r="D19" s="15"/>
      <c r="E19" s="23" t="s">
        <v>47</v>
      </c>
      <c r="F19" s="13">
        <v>2022</v>
      </c>
      <c r="G19" s="16"/>
      <c r="H19" s="16"/>
      <c r="I19" s="24">
        <v>336075</v>
      </c>
      <c r="J19" s="14"/>
      <c r="K19" s="61"/>
    </row>
    <row r="20" spans="1:11" s="17" customFormat="1" ht="74.25" customHeight="1">
      <c r="A20" s="12"/>
      <c r="B20" s="12"/>
      <c r="C20" s="22"/>
      <c r="D20" s="15"/>
      <c r="E20" s="23" t="s">
        <v>49</v>
      </c>
      <c r="F20" s="13">
        <v>2022</v>
      </c>
      <c r="G20" s="16"/>
      <c r="H20" s="16"/>
      <c r="I20" s="24">
        <v>400000</v>
      </c>
      <c r="J20" s="14"/>
      <c r="K20" s="60">
        <v>22</v>
      </c>
    </row>
    <row r="21" spans="1:11" s="17" customFormat="1" ht="60.75" customHeight="1">
      <c r="A21" s="12"/>
      <c r="B21" s="12"/>
      <c r="C21" s="22"/>
      <c r="D21" s="15"/>
      <c r="E21" s="23" t="s">
        <v>52</v>
      </c>
      <c r="F21" s="13">
        <v>2022</v>
      </c>
      <c r="G21" s="16"/>
      <c r="H21" s="16"/>
      <c r="I21" s="24">
        <v>1297990</v>
      </c>
      <c r="J21" s="14"/>
      <c r="K21" s="60"/>
    </row>
    <row r="22" spans="1:11" s="17" customFormat="1" ht="91.5" customHeight="1">
      <c r="A22" s="12"/>
      <c r="B22" s="12"/>
      <c r="C22" s="22"/>
      <c r="D22" s="15"/>
      <c r="E22" s="23" t="s">
        <v>66</v>
      </c>
      <c r="F22" s="13">
        <v>2022</v>
      </c>
      <c r="G22" s="16"/>
      <c r="H22" s="16"/>
      <c r="I22" s="24">
        <v>85000</v>
      </c>
      <c r="J22" s="14"/>
      <c r="K22" s="60"/>
    </row>
    <row r="23" spans="1:11" s="17" customFormat="1" ht="81" customHeight="1">
      <c r="A23" s="12"/>
      <c r="B23" s="12"/>
      <c r="C23" s="22"/>
      <c r="D23" s="15"/>
      <c r="E23" s="23" t="s">
        <v>71</v>
      </c>
      <c r="F23" s="13" t="s">
        <v>72</v>
      </c>
      <c r="G23" s="24">
        <v>14087743</v>
      </c>
      <c r="H23" s="24">
        <v>14087743</v>
      </c>
      <c r="I23" s="24">
        <v>845701</v>
      </c>
      <c r="J23" s="24">
        <v>827858.84</v>
      </c>
      <c r="K23" s="60"/>
    </row>
    <row r="24" spans="1:11" s="17" customFormat="1" ht="102.75" customHeight="1">
      <c r="A24" s="12"/>
      <c r="B24" s="12"/>
      <c r="C24" s="22"/>
      <c r="D24" s="15"/>
      <c r="E24" s="23" t="s">
        <v>75</v>
      </c>
      <c r="F24" s="13" t="s">
        <v>64</v>
      </c>
      <c r="G24" s="24"/>
      <c r="H24" s="24"/>
      <c r="I24" s="24">
        <v>17010</v>
      </c>
      <c r="J24" s="14"/>
      <c r="K24" s="60"/>
    </row>
    <row r="25" spans="1:11" s="17" customFormat="1" ht="70.5" customHeight="1">
      <c r="A25" s="12"/>
      <c r="B25" s="12"/>
      <c r="C25" s="22"/>
      <c r="D25" s="15"/>
      <c r="E25" s="23" t="s">
        <v>55</v>
      </c>
      <c r="F25" s="13"/>
      <c r="G25" s="16"/>
      <c r="H25" s="16"/>
      <c r="I25" s="24">
        <v>7754092</v>
      </c>
      <c r="J25" s="14"/>
      <c r="K25" s="60"/>
    </row>
    <row r="26" spans="1:11" s="17" customFormat="1" ht="70.5" customHeight="1">
      <c r="A26" s="12"/>
      <c r="B26" s="12"/>
      <c r="C26" s="22"/>
      <c r="D26" s="15"/>
      <c r="E26" s="23" t="s">
        <v>62</v>
      </c>
      <c r="F26" s="13"/>
      <c r="G26" s="16"/>
      <c r="H26" s="16"/>
      <c r="I26" s="24">
        <v>2500000</v>
      </c>
      <c r="J26" s="14"/>
      <c r="K26" s="60"/>
    </row>
    <row r="27" spans="1:11" s="17" customFormat="1" ht="77.25" customHeight="1">
      <c r="A27" s="12"/>
      <c r="B27" s="12"/>
      <c r="C27" s="22"/>
      <c r="D27" s="15"/>
      <c r="E27" s="23" t="s">
        <v>83</v>
      </c>
      <c r="F27" s="13" t="s">
        <v>13</v>
      </c>
      <c r="G27" s="24">
        <v>9560332</v>
      </c>
      <c r="H27" s="24">
        <v>9560332</v>
      </c>
      <c r="I27" s="24">
        <v>5000000</v>
      </c>
      <c r="J27" s="14"/>
      <c r="K27" s="60">
        <v>23</v>
      </c>
    </row>
    <row r="28" spans="1:11" s="17" customFormat="1" ht="108" customHeight="1">
      <c r="A28" s="13"/>
      <c r="B28" s="13"/>
      <c r="C28" s="13"/>
      <c r="D28" s="13"/>
      <c r="E28" s="23" t="s">
        <v>12</v>
      </c>
      <c r="F28" s="13" t="s">
        <v>13</v>
      </c>
      <c r="G28" s="24">
        <v>18603784</v>
      </c>
      <c r="H28" s="24">
        <v>18603784</v>
      </c>
      <c r="I28" s="24">
        <v>13700000</v>
      </c>
      <c r="J28" s="24">
        <v>13576940.63</v>
      </c>
      <c r="K28" s="60"/>
    </row>
    <row r="29" spans="1:11" s="17" customFormat="1" ht="94.5" customHeight="1">
      <c r="A29" s="13"/>
      <c r="B29" s="13"/>
      <c r="C29" s="13"/>
      <c r="D29" s="13"/>
      <c r="E29" s="23" t="s">
        <v>14</v>
      </c>
      <c r="F29" s="13" t="s">
        <v>15</v>
      </c>
      <c r="G29" s="24">
        <v>7593157</v>
      </c>
      <c r="H29" s="24">
        <v>7593157</v>
      </c>
      <c r="I29" s="24">
        <v>614983.3999999999</v>
      </c>
      <c r="J29" s="24">
        <v>590360.88</v>
      </c>
      <c r="K29" s="60"/>
    </row>
    <row r="30" spans="1:11" s="17" customFormat="1" ht="75" customHeight="1">
      <c r="A30" s="13"/>
      <c r="B30" s="13"/>
      <c r="C30" s="13"/>
      <c r="D30" s="13"/>
      <c r="E30" s="23" t="s">
        <v>61</v>
      </c>
      <c r="F30" s="13" t="s">
        <v>13</v>
      </c>
      <c r="G30" s="24">
        <v>12627116</v>
      </c>
      <c r="H30" s="24">
        <v>12627116</v>
      </c>
      <c r="I30" s="24">
        <v>6000000</v>
      </c>
      <c r="J30" s="24">
        <v>4068734.27</v>
      </c>
      <c r="K30" s="60"/>
    </row>
    <row r="31" spans="1:11" s="17" customFormat="1" ht="84" customHeight="1">
      <c r="A31" s="13"/>
      <c r="B31" s="13"/>
      <c r="C31" s="13"/>
      <c r="D31" s="13"/>
      <c r="E31" s="23" t="s">
        <v>73</v>
      </c>
      <c r="F31" s="13" t="s">
        <v>64</v>
      </c>
      <c r="G31" s="24">
        <v>16344103</v>
      </c>
      <c r="H31" s="24">
        <v>16344103</v>
      </c>
      <c r="I31" s="24">
        <v>800000</v>
      </c>
      <c r="J31" s="24">
        <v>786705.6</v>
      </c>
      <c r="K31" s="60"/>
    </row>
    <row r="32" spans="1:11" s="17" customFormat="1" ht="94.5" customHeight="1">
      <c r="A32" s="13"/>
      <c r="B32" s="13"/>
      <c r="C32" s="13"/>
      <c r="D32" s="13"/>
      <c r="E32" s="23" t="s">
        <v>78</v>
      </c>
      <c r="F32" s="13">
        <v>2022</v>
      </c>
      <c r="G32" s="24"/>
      <c r="H32" s="24"/>
      <c r="I32" s="24">
        <v>422869</v>
      </c>
      <c r="J32" s="14"/>
      <c r="K32" s="60"/>
    </row>
    <row r="33" spans="1:11" s="17" customFormat="1" ht="76.5" customHeight="1">
      <c r="A33" s="13"/>
      <c r="B33" s="13"/>
      <c r="C33" s="13"/>
      <c r="D33" s="13"/>
      <c r="E33" s="23" t="s">
        <v>76</v>
      </c>
      <c r="F33" s="13" t="s">
        <v>15</v>
      </c>
      <c r="G33" s="24">
        <v>328754</v>
      </c>
      <c r="H33" s="24">
        <v>328754</v>
      </c>
      <c r="I33" s="24">
        <v>1016.6</v>
      </c>
      <c r="J33" s="24">
        <v>1016.6</v>
      </c>
      <c r="K33" s="60">
        <v>24</v>
      </c>
    </row>
    <row r="34" spans="1:11" s="17" customFormat="1" ht="42" customHeight="1">
      <c r="A34" s="12">
        <v>1217330</v>
      </c>
      <c r="B34" s="12">
        <v>7330</v>
      </c>
      <c r="C34" s="22" t="s">
        <v>39</v>
      </c>
      <c r="D34" s="15" t="s">
        <v>16</v>
      </c>
      <c r="E34" s="13"/>
      <c r="F34" s="13"/>
      <c r="G34" s="16">
        <f>SUM(G35:G41)</f>
        <v>38735521</v>
      </c>
      <c r="H34" s="16">
        <f>SUM(H35:H41)</f>
        <v>38735521</v>
      </c>
      <c r="I34" s="16">
        <f>SUM(I35:I41)</f>
        <v>4592056</v>
      </c>
      <c r="J34" s="16">
        <f>SUM(J35:J41)</f>
        <v>2148484.16</v>
      </c>
      <c r="K34" s="60"/>
    </row>
    <row r="35" spans="1:11" s="17" customFormat="1" ht="30.75" customHeight="1">
      <c r="A35" s="12"/>
      <c r="B35" s="12"/>
      <c r="C35" s="22"/>
      <c r="D35" s="15"/>
      <c r="E35" s="23" t="s">
        <v>48</v>
      </c>
      <c r="F35" s="13">
        <v>2022</v>
      </c>
      <c r="G35" s="16"/>
      <c r="H35" s="16"/>
      <c r="I35" s="24">
        <v>615000</v>
      </c>
      <c r="J35" s="14"/>
      <c r="K35" s="60"/>
    </row>
    <row r="36" spans="1:11" s="17" customFormat="1" ht="53.25" customHeight="1">
      <c r="A36" s="12"/>
      <c r="B36" s="12"/>
      <c r="C36" s="22"/>
      <c r="D36" s="15"/>
      <c r="E36" s="23" t="s">
        <v>51</v>
      </c>
      <c r="F36" s="13">
        <v>2022</v>
      </c>
      <c r="G36" s="16"/>
      <c r="H36" s="16"/>
      <c r="I36" s="24">
        <v>600000</v>
      </c>
      <c r="J36" s="14"/>
      <c r="K36" s="60"/>
    </row>
    <row r="37" spans="1:11" s="17" customFormat="1" ht="65.25" customHeight="1">
      <c r="A37" s="12"/>
      <c r="B37" s="12"/>
      <c r="C37" s="22"/>
      <c r="D37" s="15"/>
      <c r="E37" s="23" t="s">
        <v>67</v>
      </c>
      <c r="F37" s="13" t="s">
        <v>15</v>
      </c>
      <c r="G37" s="24">
        <v>490430</v>
      </c>
      <c r="H37" s="24">
        <v>490430</v>
      </c>
      <c r="I37" s="24">
        <v>76000</v>
      </c>
      <c r="J37" s="14"/>
      <c r="K37" s="60"/>
    </row>
    <row r="38" spans="1:11" s="17" customFormat="1" ht="75" customHeight="1">
      <c r="A38" s="13"/>
      <c r="B38" s="13"/>
      <c r="C38" s="13"/>
      <c r="D38" s="13"/>
      <c r="E38" s="23" t="s">
        <v>60</v>
      </c>
      <c r="F38" s="13">
        <v>2022</v>
      </c>
      <c r="G38" s="24"/>
      <c r="H38" s="24"/>
      <c r="I38" s="24">
        <v>100000</v>
      </c>
      <c r="J38" s="14"/>
      <c r="K38" s="60"/>
    </row>
    <row r="39" spans="1:11" s="17" customFormat="1" ht="57" customHeight="1">
      <c r="A39" s="13"/>
      <c r="B39" s="13"/>
      <c r="C39" s="13"/>
      <c r="D39" s="13"/>
      <c r="E39" s="23" t="s">
        <v>50</v>
      </c>
      <c r="F39" s="13">
        <v>2022</v>
      </c>
      <c r="G39" s="24"/>
      <c r="H39" s="24"/>
      <c r="I39" s="24">
        <v>1000000</v>
      </c>
      <c r="J39" s="14"/>
      <c r="K39" s="60"/>
    </row>
    <row r="40" spans="1:11" s="17" customFormat="1" ht="123" customHeight="1">
      <c r="A40" s="13"/>
      <c r="B40" s="13"/>
      <c r="C40" s="13"/>
      <c r="D40" s="13"/>
      <c r="E40" s="23" t="s">
        <v>74</v>
      </c>
      <c r="F40" s="13" t="s">
        <v>64</v>
      </c>
      <c r="G40" s="24">
        <v>8858074</v>
      </c>
      <c r="H40" s="24">
        <v>8858074</v>
      </c>
      <c r="I40" s="24">
        <v>1056</v>
      </c>
      <c r="J40" s="24">
        <v>1055.6</v>
      </c>
      <c r="K40" s="60"/>
    </row>
    <row r="41" spans="1:11" s="17" customFormat="1" ht="34.5" customHeight="1">
      <c r="A41" s="13"/>
      <c r="B41" s="13"/>
      <c r="C41" s="13"/>
      <c r="D41" s="13"/>
      <c r="E41" s="25" t="s">
        <v>65</v>
      </c>
      <c r="F41" s="26" t="s">
        <v>64</v>
      </c>
      <c r="G41" s="27">
        <v>29387017</v>
      </c>
      <c r="H41" s="27">
        <v>29387017</v>
      </c>
      <c r="I41" s="27">
        <v>2200000</v>
      </c>
      <c r="J41" s="24">
        <v>2147428.56</v>
      </c>
      <c r="K41" s="60"/>
    </row>
    <row r="42" spans="1:11" s="17" customFormat="1" ht="69" customHeight="1">
      <c r="A42" s="13"/>
      <c r="B42" s="13"/>
      <c r="C42" s="13"/>
      <c r="D42" s="15" t="s">
        <v>17</v>
      </c>
      <c r="E42" s="13"/>
      <c r="F42" s="13"/>
      <c r="G42" s="16">
        <f>G43</f>
        <v>319060412</v>
      </c>
      <c r="H42" s="16">
        <f>H43</f>
        <v>232233274</v>
      </c>
      <c r="I42" s="16">
        <f>I43</f>
        <v>69654072</v>
      </c>
      <c r="J42" s="16">
        <f>J43</f>
        <v>46585109.6</v>
      </c>
      <c r="K42" s="60">
        <v>25</v>
      </c>
    </row>
    <row r="43" spans="1:11" s="17" customFormat="1" ht="73.5" customHeight="1">
      <c r="A43" s="13"/>
      <c r="B43" s="13"/>
      <c r="C43" s="13"/>
      <c r="D43" s="20" t="s">
        <v>17</v>
      </c>
      <c r="E43" s="13"/>
      <c r="F43" s="13"/>
      <c r="G43" s="21">
        <f>G44+G47+G52+G54+G56+G59+G69+G74+G67+G71</f>
        <v>319060412</v>
      </c>
      <c r="H43" s="21">
        <f>H44+H47+H52+H54+H56+H59+H69+H74+H67+H71</f>
        <v>232233274</v>
      </c>
      <c r="I43" s="21">
        <f>I44+I47+I52+I54+I56+I59+I69+I74+I67+I71</f>
        <v>69654072</v>
      </c>
      <c r="J43" s="21">
        <f>J44+J47+J52+J54+J56+J59+J69+J74+J67+J71</f>
        <v>46585109.6</v>
      </c>
      <c r="K43" s="60"/>
    </row>
    <row r="44" spans="1:11" s="17" customFormat="1" ht="46.5" customHeight="1">
      <c r="A44" s="12">
        <v>1517310</v>
      </c>
      <c r="B44" s="12">
        <v>7310</v>
      </c>
      <c r="C44" s="22" t="s">
        <v>39</v>
      </c>
      <c r="D44" s="15" t="s">
        <v>11</v>
      </c>
      <c r="E44" s="13"/>
      <c r="F44" s="13"/>
      <c r="G44" s="16">
        <f>G45</f>
        <v>0</v>
      </c>
      <c r="H44" s="16">
        <f>H45</f>
        <v>0</v>
      </c>
      <c r="I44" s="16">
        <f>I45+I46</f>
        <v>5500000</v>
      </c>
      <c r="J44" s="16">
        <f>J45+J46</f>
        <v>0</v>
      </c>
      <c r="K44" s="60"/>
    </row>
    <row r="45" spans="1:11" s="17" customFormat="1" ht="54.75" customHeight="1">
      <c r="A45" s="13"/>
      <c r="B45" s="13"/>
      <c r="C45" s="13"/>
      <c r="D45" s="13"/>
      <c r="E45" s="23" t="s">
        <v>18</v>
      </c>
      <c r="F45" s="13" t="s">
        <v>19</v>
      </c>
      <c r="G45" s="24"/>
      <c r="H45" s="24"/>
      <c r="I45" s="24">
        <v>2000000</v>
      </c>
      <c r="J45" s="14"/>
      <c r="K45" s="60"/>
    </row>
    <row r="46" spans="1:11" s="17" customFormat="1" ht="54.75" customHeight="1">
      <c r="A46" s="13"/>
      <c r="B46" s="13"/>
      <c r="C46" s="13"/>
      <c r="D46" s="13"/>
      <c r="E46" s="23" t="s">
        <v>79</v>
      </c>
      <c r="F46" s="13">
        <v>2022</v>
      </c>
      <c r="G46" s="24"/>
      <c r="H46" s="24"/>
      <c r="I46" s="24">
        <v>3500000</v>
      </c>
      <c r="J46" s="14"/>
      <c r="K46" s="60"/>
    </row>
    <row r="47" spans="1:11" s="17" customFormat="1" ht="49.5" customHeight="1">
      <c r="A47" s="12">
        <v>1517321</v>
      </c>
      <c r="B47" s="12">
        <v>7321</v>
      </c>
      <c r="C47" s="22" t="s">
        <v>39</v>
      </c>
      <c r="D47" s="15" t="s">
        <v>20</v>
      </c>
      <c r="E47" s="13"/>
      <c r="F47" s="13"/>
      <c r="G47" s="16">
        <f>SUM(G48:G51)</f>
        <v>22579660</v>
      </c>
      <c r="H47" s="16">
        <f>SUM(H48:H51)</f>
        <v>22579660</v>
      </c>
      <c r="I47" s="16">
        <f>SUM(I48:I51)</f>
        <v>8174047</v>
      </c>
      <c r="J47" s="16">
        <f>SUM(J48:J51)</f>
        <v>67982</v>
      </c>
      <c r="K47" s="60"/>
    </row>
    <row r="48" spans="1:11" s="17" customFormat="1" ht="64.5" customHeight="1">
      <c r="A48" s="13"/>
      <c r="B48" s="13"/>
      <c r="C48" s="13"/>
      <c r="D48" s="13"/>
      <c r="E48" s="23" t="s">
        <v>21</v>
      </c>
      <c r="F48" s="13" t="s">
        <v>15</v>
      </c>
      <c r="G48" s="24">
        <v>14089155</v>
      </c>
      <c r="H48" s="24">
        <v>14089155</v>
      </c>
      <c r="I48" s="24">
        <v>4000000</v>
      </c>
      <c r="J48" s="14"/>
      <c r="K48" s="60"/>
    </row>
    <row r="49" spans="1:11" s="17" customFormat="1" ht="64.5" customHeight="1">
      <c r="A49" s="13"/>
      <c r="B49" s="13"/>
      <c r="C49" s="13"/>
      <c r="D49" s="13"/>
      <c r="E49" s="23" t="s">
        <v>77</v>
      </c>
      <c r="F49" s="13" t="s">
        <v>63</v>
      </c>
      <c r="G49" s="24">
        <v>998730</v>
      </c>
      <c r="H49" s="24">
        <v>998730</v>
      </c>
      <c r="I49" s="24">
        <v>980000</v>
      </c>
      <c r="J49" s="24">
        <v>67982</v>
      </c>
      <c r="K49" s="60"/>
    </row>
    <row r="50" spans="1:11" s="17" customFormat="1" ht="88.5" customHeight="1">
      <c r="A50" s="13"/>
      <c r="B50" s="13"/>
      <c r="C50" s="13"/>
      <c r="D50" s="13"/>
      <c r="E50" s="23" t="s">
        <v>80</v>
      </c>
      <c r="F50" s="13">
        <v>2022</v>
      </c>
      <c r="G50" s="24"/>
      <c r="H50" s="24"/>
      <c r="I50" s="24">
        <v>1500000</v>
      </c>
      <c r="J50" s="14"/>
      <c r="K50" s="60"/>
    </row>
    <row r="51" spans="1:11" s="17" customFormat="1" ht="30.75" customHeight="1">
      <c r="A51" s="13"/>
      <c r="B51" s="13"/>
      <c r="C51" s="13"/>
      <c r="D51" s="13"/>
      <c r="E51" s="23" t="s">
        <v>22</v>
      </c>
      <c r="F51" s="13" t="s">
        <v>13</v>
      </c>
      <c r="G51" s="24">
        <v>7491775</v>
      </c>
      <c r="H51" s="24">
        <v>7491775</v>
      </c>
      <c r="I51" s="24">
        <v>1694047</v>
      </c>
      <c r="J51" s="14"/>
      <c r="K51" s="60">
        <v>26</v>
      </c>
    </row>
    <row r="52" spans="1:11" s="17" customFormat="1" ht="46.5" customHeight="1">
      <c r="A52" s="12">
        <v>1517322</v>
      </c>
      <c r="B52" s="12">
        <v>7322</v>
      </c>
      <c r="C52" s="22" t="s">
        <v>39</v>
      </c>
      <c r="D52" s="15" t="s">
        <v>23</v>
      </c>
      <c r="E52" s="13"/>
      <c r="F52" s="13"/>
      <c r="G52" s="16">
        <f>G53</f>
        <v>36829214</v>
      </c>
      <c r="H52" s="16">
        <f>H53</f>
        <v>36829214</v>
      </c>
      <c r="I52" s="16">
        <f>I53</f>
        <v>3000000</v>
      </c>
      <c r="J52" s="16">
        <f>J53</f>
        <v>2349780</v>
      </c>
      <c r="K52" s="60"/>
    </row>
    <row r="53" spans="1:11" s="17" customFormat="1" ht="48.75" customHeight="1">
      <c r="A53" s="13"/>
      <c r="B53" s="13"/>
      <c r="C53" s="13"/>
      <c r="D53" s="13"/>
      <c r="E53" s="23" t="s">
        <v>24</v>
      </c>
      <c r="F53" s="13" t="s">
        <v>25</v>
      </c>
      <c r="G53" s="24">
        <v>36829214</v>
      </c>
      <c r="H53" s="24">
        <v>36829214</v>
      </c>
      <c r="I53" s="24">
        <v>3000000</v>
      </c>
      <c r="J53" s="24">
        <v>2349780</v>
      </c>
      <c r="K53" s="60"/>
    </row>
    <row r="54" spans="1:11" s="17" customFormat="1" ht="43.5" customHeight="1">
      <c r="A54" s="12">
        <v>1517324</v>
      </c>
      <c r="B54" s="12">
        <v>7324</v>
      </c>
      <c r="C54" s="22" t="s">
        <v>39</v>
      </c>
      <c r="D54" s="15" t="s">
        <v>26</v>
      </c>
      <c r="E54" s="13"/>
      <c r="F54" s="13"/>
      <c r="G54" s="16">
        <f>G55</f>
        <v>0</v>
      </c>
      <c r="H54" s="16">
        <f>H55</f>
        <v>0</v>
      </c>
      <c r="I54" s="16">
        <f>I55</f>
        <v>300000</v>
      </c>
      <c r="J54" s="16">
        <f>J55</f>
        <v>0</v>
      </c>
      <c r="K54" s="60"/>
    </row>
    <row r="55" spans="1:11" s="17" customFormat="1" ht="81" customHeight="1">
      <c r="A55" s="13"/>
      <c r="B55" s="13"/>
      <c r="C55" s="13"/>
      <c r="D55" s="13"/>
      <c r="E55" s="23" t="s">
        <v>27</v>
      </c>
      <c r="F55" s="13" t="s">
        <v>15</v>
      </c>
      <c r="G55" s="24"/>
      <c r="H55" s="24"/>
      <c r="I55" s="24">
        <v>300000</v>
      </c>
      <c r="J55" s="14"/>
      <c r="K55" s="60"/>
    </row>
    <row r="56" spans="1:11" s="17" customFormat="1" ht="55.5" customHeight="1">
      <c r="A56" s="12">
        <v>1517325</v>
      </c>
      <c r="B56" s="12">
        <v>7325</v>
      </c>
      <c r="C56" s="22" t="s">
        <v>39</v>
      </c>
      <c r="D56" s="15" t="s">
        <v>28</v>
      </c>
      <c r="E56" s="13"/>
      <c r="F56" s="13"/>
      <c r="G56" s="16">
        <f>G58</f>
        <v>0</v>
      </c>
      <c r="H56" s="16">
        <f>H58</f>
        <v>0</v>
      </c>
      <c r="I56" s="16">
        <f>I58+I57</f>
        <v>635000</v>
      </c>
      <c r="J56" s="16">
        <f>J58+J57</f>
        <v>0</v>
      </c>
      <c r="K56" s="60"/>
    </row>
    <row r="57" spans="1:11" s="17" customFormat="1" ht="99.75" customHeight="1">
      <c r="A57" s="12"/>
      <c r="B57" s="12"/>
      <c r="C57" s="22"/>
      <c r="D57" s="15"/>
      <c r="E57" s="23" t="s">
        <v>59</v>
      </c>
      <c r="F57" s="13">
        <v>2022</v>
      </c>
      <c r="G57" s="16"/>
      <c r="H57" s="16"/>
      <c r="I57" s="24">
        <v>150000</v>
      </c>
      <c r="J57" s="14"/>
      <c r="K57" s="60"/>
    </row>
    <row r="58" spans="1:11" s="17" customFormat="1" ht="40.5" customHeight="1">
      <c r="A58" s="13"/>
      <c r="B58" s="13"/>
      <c r="C58" s="13"/>
      <c r="D58" s="13"/>
      <c r="E58" s="23" t="s">
        <v>29</v>
      </c>
      <c r="F58" s="13" t="s">
        <v>30</v>
      </c>
      <c r="G58" s="24"/>
      <c r="H58" s="24"/>
      <c r="I58" s="24">
        <v>485000</v>
      </c>
      <c r="J58" s="14"/>
      <c r="K58" s="60"/>
    </row>
    <row r="59" spans="1:11" s="17" customFormat="1" ht="45" customHeight="1">
      <c r="A59" s="12">
        <v>1517330</v>
      </c>
      <c r="B59" s="12">
        <v>7330</v>
      </c>
      <c r="C59" s="22" t="s">
        <v>39</v>
      </c>
      <c r="D59" s="15" t="s">
        <v>16</v>
      </c>
      <c r="E59" s="13"/>
      <c r="F59" s="13"/>
      <c r="G59" s="16">
        <f>SUM(G60:G66)</f>
        <v>84794333</v>
      </c>
      <c r="H59" s="16">
        <f>SUM(H60:H66)</f>
        <v>84794333</v>
      </c>
      <c r="I59" s="16">
        <f>SUM(I60:I66)</f>
        <v>13859209</v>
      </c>
      <c r="J59" s="16">
        <f>SUM(J60:J66)</f>
        <v>6686912</v>
      </c>
      <c r="K59" s="60"/>
    </row>
    <row r="60" spans="1:11" s="17" customFormat="1" ht="51.75" customHeight="1">
      <c r="A60" s="13"/>
      <c r="B60" s="13"/>
      <c r="C60" s="13"/>
      <c r="D60" s="13"/>
      <c r="E60" s="23" t="s">
        <v>31</v>
      </c>
      <c r="F60" s="13" t="s">
        <v>32</v>
      </c>
      <c r="G60" s="24">
        <v>38244949</v>
      </c>
      <c r="H60" s="24">
        <v>38244949</v>
      </c>
      <c r="I60" s="24">
        <v>11000000</v>
      </c>
      <c r="J60" s="24">
        <v>6617648</v>
      </c>
      <c r="K60" s="60"/>
    </row>
    <row r="61" spans="1:11" s="17" customFormat="1" ht="68.25" customHeight="1">
      <c r="A61" s="13"/>
      <c r="B61" s="13"/>
      <c r="C61" s="13"/>
      <c r="D61" s="13"/>
      <c r="E61" s="23" t="s">
        <v>33</v>
      </c>
      <c r="F61" s="13" t="s">
        <v>34</v>
      </c>
      <c r="G61" s="24">
        <v>38355224</v>
      </c>
      <c r="H61" s="24">
        <v>38355224</v>
      </c>
      <c r="I61" s="24">
        <v>250000</v>
      </c>
      <c r="J61" s="24">
        <v>69264</v>
      </c>
      <c r="K61" s="60">
        <v>27</v>
      </c>
    </row>
    <row r="62" spans="1:11" s="17" customFormat="1" ht="46.5" customHeight="1">
      <c r="A62" s="13"/>
      <c r="B62" s="13"/>
      <c r="C62" s="13"/>
      <c r="D62" s="13"/>
      <c r="E62" s="23" t="s">
        <v>35</v>
      </c>
      <c r="F62" s="13" t="s">
        <v>15</v>
      </c>
      <c r="G62" s="24">
        <v>761880</v>
      </c>
      <c r="H62" s="24">
        <v>761880</v>
      </c>
      <c r="I62" s="24">
        <v>739651</v>
      </c>
      <c r="J62" s="14"/>
      <c r="K62" s="60"/>
    </row>
    <row r="63" spans="1:11" s="17" customFormat="1" ht="45" customHeight="1">
      <c r="A63" s="13"/>
      <c r="B63" s="13"/>
      <c r="C63" s="13"/>
      <c r="D63" s="13"/>
      <c r="E63" s="25" t="s">
        <v>54</v>
      </c>
      <c r="F63" s="13">
        <v>2022</v>
      </c>
      <c r="G63" s="24"/>
      <c r="H63" s="24"/>
      <c r="I63" s="24">
        <v>250000</v>
      </c>
      <c r="J63" s="14"/>
      <c r="K63" s="60"/>
    </row>
    <row r="64" spans="1:11" s="17" customFormat="1" ht="34.5" customHeight="1">
      <c r="A64" s="13"/>
      <c r="B64" s="13"/>
      <c r="C64" s="13"/>
      <c r="D64" s="13"/>
      <c r="E64" s="23" t="s">
        <v>46</v>
      </c>
      <c r="F64" s="13">
        <v>2022</v>
      </c>
      <c r="G64" s="24"/>
      <c r="H64" s="24"/>
      <c r="I64" s="24">
        <v>119558</v>
      </c>
      <c r="J64" s="14"/>
      <c r="K64" s="60"/>
    </row>
    <row r="65" spans="1:11" s="17" customFormat="1" ht="62.25" customHeight="1">
      <c r="A65" s="13"/>
      <c r="B65" s="13"/>
      <c r="C65" s="13"/>
      <c r="D65" s="13"/>
      <c r="E65" s="25" t="s">
        <v>53</v>
      </c>
      <c r="F65" s="13">
        <v>2022</v>
      </c>
      <c r="G65" s="24"/>
      <c r="H65" s="24"/>
      <c r="I65" s="24">
        <v>1000000</v>
      </c>
      <c r="J65" s="14"/>
      <c r="K65" s="60"/>
    </row>
    <row r="66" spans="1:11" s="17" customFormat="1" ht="67.5" customHeight="1">
      <c r="A66" s="13"/>
      <c r="B66" s="13"/>
      <c r="C66" s="13"/>
      <c r="D66" s="13"/>
      <c r="E66" s="25" t="s">
        <v>56</v>
      </c>
      <c r="F66" s="13" t="s">
        <v>15</v>
      </c>
      <c r="G66" s="24">
        <v>7432280</v>
      </c>
      <c r="H66" s="24">
        <v>7432280</v>
      </c>
      <c r="I66" s="24">
        <v>500000</v>
      </c>
      <c r="J66" s="14"/>
      <c r="K66" s="60"/>
    </row>
    <row r="67" spans="1:16" s="29" customFormat="1" ht="45" customHeight="1">
      <c r="A67" s="12">
        <v>1517340</v>
      </c>
      <c r="B67" s="12">
        <v>7340</v>
      </c>
      <c r="C67" s="22" t="s">
        <v>39</v>
      </c>
      <c r="D67" s="12" t="s">
        <v>57</v>
      </c>
      <c r="E67" s="28"/>
      <c r="F67" s="12"/>
      <c r="G67" s="16">
        <f>G68</f>
        <v>0</v>
      </c>
      <c r="H67" s="16">
        <f>H68</f>
        <v>0</v>
      </c>
      <c r="I67" s="16">
        <f>I68</f>
        <v>500000</v>
      </c>
      <c r="J67" s="16">
        <f>J68</f>
        <v>0</v>
      </c>
      <c r="K67" s="60"/>
      <c r="P67" s="17"/>
    </row>
    <row r="68" spans="1:11" s="17" customFormat="1" ht="58.5" customHeight="1">
      <c r="A68" s="13"/>
      <c r="B68" s="13"/>
      <c r="C68" s="13"/>
      <c r="D68" s="13"/>
      <c r="E68" s="25" t="s">
        <v>58</v>
      </c>
      <c r="F68" s="13">
        <v>2022</v>
      </c>
      <c r="G68" s="24"/>
      <c r="H68" s="24"/>
      <c r="I68" s="24">
        <v>500000</v>
      </c>
      <c r="J68" s="14"/>
      <c r="K68" s="60"/>
    </row>
    <row r="69" spans="1:11" s="17" customFormat="1" ht="97.5" customHeight="1">
      <c r="A69" s="12">
        <v>1517361</v>
      </c>
      <c r="B69" s="12">
        <v>7361</v>
      </c>
      <c r="C69" s="22" t="s">
        <v>40</v>
      </c>
      <c r="D69" s="15" t="s">
        <v>36</v>
      </c>
      <c r="E69" s="13"/>
      <c r="F69" s="13"/>
      <c r="G69" s="16">
        <f>G70</f>
        <v>92508050</v>
      </c>
      <c r="H69" s="16">
        <f>H70</f>
        <v>72508050</v>
      </c>
      <c r="I69" s="16">
        <f>I70</f>
        <v>34844084</v>
      </c>
      <c r="J69" s="16">
        <f>J70</f>
        <v>34642526</v>
      </c>
      <c r="K69" s="60"/>
    </row>
    <row r="70" spans="1:11" s="17" customFormat="1" ht="89.25" customHeight="1">
      <c r="A70" s="13"/>
      <c r="B70" s="13"/>
      <c r="C70" s="13"/>
      <c r="D70" s="13"/>
      <c r="E70" s="23" t="s">
        <v>37</v>
      </c>
      <c r="F70" s="13" t="s">
        <v>38</v>
      </c>
      <c r="G70" s="24">
        <v>92508050</v>
      </c>
      <c r="H70" s="24">
        <f>92508050-20000000</f>
        <v>72508050</v>
      </c>
      <c r="I70" s="24">
        <v>34844084</v>
      </c>
      <c r="J70" s="24">
        <v>34642526</v>
      </c>
      <c r="K70" s="60">
        <v>28</v>
      </c>
    </row>
    <row r="71" spans="1:11" s="29" customFormat="1" ht="101.25" customHeight="1">
      <c r="A71" s="12">
        <v>1517363</v>
      </c>
      <c r="B71" s="12">
        <v>7363</v>
      </c>
      <c r="C71" s="22" t="s">
        <v>40</v>
      </c>
      <c r="D71" s="15" t="s">
        <v>68</v>
      </c>
      <c r="E71" s="15"/>
      <c r="F71" s="12"/>
      <c r="G71" s="16"/>
      <c r="H71" s="16"/>
      <c r="I71" s="16">
        <f>I73</f>
        <v>957453</v>
      </c>
      <c r="J71" s="16">
        <f>J73</f>
        <v>957453</v>
      </c>
      <c r="K71" s="60"/>
    </row>
    <row r="72" spans="1:11" s="34" customFormat="1" ht="83.25" customHeight="1">
      <c r="A72" s="10"/>
      <c r="B72" s="10"/>
      <c r="C72" s="10"/>
      <c r="D72" s="30" t="s">
        <v>69</v>
      </c>
      <c r="E72" s="31"/>
      <c r="F72" s="10"/>
      <c r="G72" s="32"/>
      <c r="H72" s="32"/>
      <c r="I72" s="33">
        <v>957453</v>
      </c>
      <c r="J72" s="33">
        <v>957453</v>
      </c>
      <c r="K72" s="60"/>
    </row>
    <row r="73" spans="1:11" s="17" customFormat="1" ht="108" customHeight="1">
      <c r="A73" s="13"/>
      <c r="B73" s="13"/>
      <c r="C73" s="13"/>
      <c r="D73" s="13"/>
      <c r="E73" s="23" t="s">
        <v>70</v>
      </c>
      <c r="F73" s="13">
        <v>2022</v>
      </c>
      <c r="G73" s="24"/>
      <c r="H73" s="24"/>
      <c r="I73" s="24">
        <v>957453</v>
      </c>
      <c r="J73" s="24">
        <v>957453</v>
      </c>
      <c r="K73" s="60"/>
    </row>
    <row r="74" spans="1:11" s="17" customFormat="1" ht="42.75" customHeight="1">
      <c r="A74" s="12">
        <v>1517640</v>
      </c>
      <c r="B74" s="12">
        <v>7640</v>
      </c>
      <c r="C74" s="22" t="s">
        <v>41</v>
      </c>
      <c r="D74" s="15" t="s">
        <v>44</v>
      </c>
      <c r="E74" s="23"/>
      <c r="F74" s="13"/>
      <c r="G74" s="16">
        <f>G75+G76</f>
        <v>82349155</v>
      </c>
      <c r="H74" s="16">
        <f>H75+H76</f>
        <v>15522017</v>
      </c>
      <c r="I74" s="16">
        <f>I75+I76</f>
        <v>1884279</v>
      </c>
      <c r="J74" s="16">
        <f>J75+J76</f>
        <v>1880456.6</v>
      </c>
      <c r="K74" s="60"/>
    </row>
    <row r="75" spans="1:11" s="17" customFormat="1" ht="79.5" customHeight="1">
      <c r="A75" s="13"/>
      <c r="B75" s="13"/>
      <c r="C75" s="13"/>
      <c r="D75" s="13"/>
      <c r="E75" s="23" t="s">
        <v>42</v>
      </c>
      <c r="F75" s="35" t="s">
        <v>13</v>
      </c>
      <c r="G75" s="24">
        <v>43788746</v>
      </c>
      <c r="H75" s="24">
        <v>1339335</v>
      </c>
      <c r="I75" s="24">
        <v>802838</v>
      </c>
      <c r="J75" s="24">
        <v>799015.8</v>
      </c>
      <c r="K75" s="60"/>
    </row>
    <row r="76" spans="1:11" s="17" customFormat="1" ht="84" customHeight="1">
      <c r="A76" s="13"/>
      <c r="B76" s="13"/>
      <c r="C76" s="13"/>
      <c r="D76" s="13"/>
      <c r="E76" s="23" t="s">
        <v>43</v>
      </c>
      <c r="F76" s="35" t="s">
        <v>13</v>
      </c>
      <c r="G76" s="24">
        <v>38560409</v>
      </c>
      <c r="H76" s="24">
        <v>14182682</v>
      </c>
      <c r="I76" s="24">
        <v>1081441</v>
      </c>
      <c r="J76" s="24">
        <v>1081440.8</v>
      </c>
      <c r="K76" s="60"/>
    </row>
    <row r="77" spans="1:11" s="17" customFormat="1" ht="26.25" customHeight="1">
      <c r="A77" s="13" t="s">
        <v>8</v>
      </c>
      <c r="B77" s="13" t="s">
        <v>8</v>
      </c>
      <c r="C77" s="13" t="s">
        <v>8</v>
      </c>
      <c r="D77" s="15" t="s">
        <v>7</v>
      </c>
      <c r="E77" s="13" t="s">
        <v>8</v>
      </c>
      <c r="F77" s="13" t="s">
        <v>8</v>
      </c>
      <c r="G77" s="16">
        <f>G16+G42</f>
        <v>436940922</v>
      </c>
      <c r="H77" s="16">
        <f>H16+H42</f>
        <v>350113784</v>
      </c>
      <c r="I77" s="16">
        <f>I16+I42</f>
        <v>114020865</v>
      </c>
      <c r="J77" s="16">
        <f>J16+J42</f>
        <v>68585210.58000001</v>
      </c>
      <c r="K77" s="61">
        <v>29</v>
      </c>
    </row>
    <row r="78" spans="8:11" s="36" customFormat="1" ht="15.75">
      <c r="H78" s="37"/>
      <c r="K78" s="61"/>
    </row>
    <row r="79" ht="15">
      <c r="K79" s="61"/>
    </row>
    <row r="80" ht="15">
      <c r="K80" s="61"/>
    </row>
    <row r="81" spans="1:11" s="39" customFormat="1" ht="18.75">
      <c r="A81" s="54"/>
      <c r="B81" s="54"/>
      <c r="C81" s="54"/>
      <c r="D81" s="54"/>
      <c r="E81" s="54"/>
      <c r="H81" s="40"/>
      <c r="K81" s="61"/>
    </row>
    <row r="82" spans="1:11" s="39" customFormat="1" ht="20.25">
      <c r="A82" s="55" t="s">
        <v>81</v>
      </c>
      <c r="B82" s="55"/>
      <c r="C82" s="55"/>
      <c r="D82" s="55"/>
      <c r="E82" s="42"/>
      <c r="F82" s="2"/>
      <c r="G82" s="2"/>
      <c r="H82" s="58" t="s">
        <v>82</v>
      </c>
      <c r="I82" s="58"/>
      <c r="J82" s="58"/>
      <c r="K82" s="61"/>
    </row>
    <row r="83" spans="1:11" s="39" customFormat="1" ht="18.75">
      <c r="A83" s="41"/>
      <c r="B83" s="43"/>
      <c r="C83" s="44"/>
      <c r="D83" s="45"/>
      <c r="H83" s="40"/>
      <c r="I83" s="46"/>
      <c r="J83" s="46"/>
      <c r="K83" s="61"/>
    </row>
    <row r="84" spans="1:11" ht="20.25">
      <c r="A84" s="47" t="s">
        <v>94</v>
      </c>
      <c r="K84" s="61"/>
    </row>
    <row r="85" spans="1:11" ht="20.25">
      <c r="A85" s="41"/>
      <c r="C85" s="53"/>
      <c r="D85" s="53"/>
      <c r="K85" s="61"/>
    </row>
    <row r="86" ht="15">
      <c r="K86" s="61"/>
    </row>
    <row r="87" ht="15">
      <c r="K87" s="61"/>
    </row>
    <row r="88" ht="15">
      <c r="K88" s="61"/>
    </row>
    <row r="89" ht="15">
      <c r="K89" s="61"/>
    </row>
    <row r="90" ht="15">
      <c r="K90" s="61"/>
    </row>
    <row r="91" ht="15">
      <c r="K91" s="61"/>
    </row>
    <row r="92" ht="15">
      <c r="K92" s="61"/>
    </row>
    <row r="93" ht="15">
      <c r="K93" s="61"/>
    </row>
    <row r="94" ht="15">
      <c r="K94" s="61"/>
    </row>
    <row r="95" ht="15">
      <c r="K95" s="61"/>
    </row>
    <row r="96" ht="15">
      <c r="K96" s="61"/>
    </row>
    <row r="97" ht="15">
      <c r="K97" s="61"/>
    </row>
    <row r="98" ht="15">
      <c r="K98" s="61"/>
    </row>
    <row r="99" ht="15">
      <c r="K99" s="61"/>
    </row>
    <row r="100" ht="15">
      <c r="K100" s="61"/>
    </row>
    <row r="101" ht="15">
      <c r="K101" s="61"/>
    </row>
    <row r="102" ht="15">
      <c r="K102" s="61"/>
    </row>
    <row r="103" ht="15">
      <c r="K103" s="61"/>
    </row>
    <row r="104" ht="15">
      <c r="K104" s="61"/>
    </row>
  </sheetData>
  <sheetProtection/>
  <mergeCells count="23">
    <mergeCell ref="K61:K69"/>
    <mergeCell ref="K70:K76"/>
    <mergeCell ref="K77:K104"/>
    <mergeCell ref="K1:K19"/>
    <mergeCell ref="K20:K26"/>
    <mergeCell ref="K27:K32"/>
    <mergeCell ref="K33:K41"/>
    <mergeCell ref="K42:K50"/>
    <mergeCell ref="K51:K60"/>
    <mergeCell ref="G1:J1"/>
    <mergeCell ref="G2:J2"/>
    <mergeCell ref="G3:J3"/>
    <mergeCell ref="G4:J4"/>
    <mergeCell ref="G5:J5"/>
    <mergeCell ref="G6:J6"/>
    <mergeCell ref="A9:J9"/>
    <mergeCell ref="A10:J10"/>
    <mergeCell ref="C85:D85"/>
    <mergeCell ref="A81:E81"/>
    <mergeCell ref="A82:D82"/>
    <mergeCell ref="A11:J11"/>
    <mergeCell ref="A12:J12"/>
    <mergeCell ref="H82:J82"/>
  </mergeCells>
  <printOptions horizontalCentered="1"/>
  <pageMargins left="0.11811023622047245" right="0.11811023622047245" top="0.984251968503937" bottom="0.3937007874015748" header="0" footer="0"/>
  <pageSetup fitToHeight="15" fitToWidth="1" horizontalDpi="600" verticalDpi="600" orientation="landscape" paperSize="9" scale="77" r:id="rId1"/>
  <headerFooter scaleWithDoc="0">
    <oddHeader>&amp;R&amp;"Times New Roman,обычный"&amp;12Продовження додатку</oddHeader>
  </headerFooter>
  <rowBreaks count="2" manualBreakCount="2">
    <brk id="40" max="10" man="1"/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2023-02-23T06:00:55Z</dcterms:modified>
  <cp:category/>
  <cp:version/>
  <cp:contentType/>
  <cp:contentStatus/>
</cp:coreProperties>
</file>