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ФИН ПЛАНИ\Порядки\КНП\30 07 2024\"/>
    </mc:Choice>
  </mc:AlternateContent>
  <bookViews>
    <workbookView xWindow="0" yWindow="0" windowWidth="21570" windowHeight="8055"/>
  </bookViews>
  <sheets>
    <sheet name="Додаток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'Додаток 2'!$47:$49</definedName>
    <definedName name="Заголовки_для_печати_МИ">'[28]1993'!$1:$3,'[28]1993'!$A:$A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'Додаток 2'!$A$1:$G$168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 l="1"/>
  <c r="D64" i="1" l="1"/>
  <c r="E64" i="1"/>
  <c r="C64" i="1"/>
  <c r="F65" i="1"/>
  <c r="F87" i="1"/>
  <c r="D68" i="1"/>
  <c r="E68" i="1"/>
  <c r="C68" i="1"/>
  <c r="D84" i="1" l="1"/>
  <c r="E84" i="1"/>
  <c r="C84" i="1"/>
  <c r="F73" i="1"/>
  <c r="F74" i="1"/>
  <c r="F75" i="1"/>
  <c r="F151" i="1" l="1"/>
  <c r="F152" i="1"/>
  <c r="F153" i="1"/>
  <c r="F154" i="1"/>
  <c r="F155" i="1"/>
  <c r="F156" i="1"/>
  <c r="D103" i="1"/>
  <c r="E103" i="1"/>
  <c r="C103" i="1"/>
  <c r="D94" i="1"/>
  <c r="E94" i="1"/>
  <c r="C94" i="1"/>
  <c r="D71" i="1"/>
  <c r="E71" i="1"/>
  <c r="C71" i="1"/>
  <c r="D55" i="1"/>
  <c r="E55" i="1"/>
  <c r="C55" i="1"/>
  <c r="C105" i="1" l="1"/>
  <c r="D105" i="1"/>
  <c r="E105" i="1"/>
  <c r="C131" i="1"/>
  <c r="D158" i="1"/>
  <c r="D159" i="1"/>
  <c r="D160" i="1"/>
  <c r="D161" i="1"/>
  <c r="D162" i="1"/>
  <c r="D163" i="1"/>
  <c r="F63" i="1"/>
  <c r="F64" i="1"/>
  <c r="C52" i="1"/>
  <c r="C70" i="1" s="1"/>
  <c r="C106" i="1" s="1"/>
  <c r="E158" i="1" l="1"/>
  <c r="E159" i="1"/>
  <c r="E160" i="1"/>
  <c r="E161" i="1"/>
  <c r="E162" i="1"/>
  <c r="E163" i="1"/>
  <c r="D131" i="1" l="1"/>
  <c r="G102" i="1" l="1"/>
  <c r="F102" i="1"/>
  <c r="F67" i="1"/>
  <c r="G67" i="1"/>
  <c r="E131" i="1" l="1"/>
  <c r="G64" i="1" l="1"/>
  <c r="G53" i="1"/>
  <c r="G54" i="1"/>
  <c r="D52" i="1"/>
  <c r="D70" i="1" s="1"/>
  <c r="D106" i="1" s="1"/>
  <c r="F54" i="1"/>
  <c r="E52" i="1" l="1"/>
  <c r="E70" i="1" s="1"/>
  <c r="E106" i="1" l="1"/>
  <c r="F106" i="1" s="1"/>
  <c r="F70" i="1"/>
  <c r="F85" i="1"/>
  <c r="G85" i="1"/>
  <c r="G132" i="1" l="1"/>
  <c r="G133" i="1"/>
  <c r="G129" i="1"/>
  <c r="G127" i="1"/>
  <c r="G94" i="1"/>
  <c r="G62" i="1"/>
  <c r="G63" i="1"/>
  <c r="G60" i="1"/>
  <c r="G57" i="1"/>
  <c r="F127" i="1"/>
  <c r="F113" i="1"/>
  <c r="F94" i="1"/>
  <c r="F77" i="1"/>
  <c r="F76" i="1"/>
  <c r="F57" i="1"/>
  <c r="G109" i="1"/>
  <c r="G113" i="1"/>
  <c r="G112" i="1"/>
  <c r="C160" i="1"/>
  <c r="C161" i="1"/>
  <c r="C162" i="1"/>
  <c r="C163" i="1"/>
  <c r="C159" i="1"/>
  <c r="C158" i="1"/>
  <c r="F89" i="1"/>
  <c r="F90" i="1"/>
  <c r="F56" i="1"/>
  <c r="F58" i="1"/>
  <c r="F59" i="1"/>
  <c r="D150" i="1" l="1"/>
  <c r="G130" i="1" l="1"/>
  <c r="E150" i="1" l="1"/>
  <c r="F52" i="1" l="1"/>
  <c r="G84" i="1" l="1"/>
  <c r="F80" i="1"/>
  <c r="D118" i="1"/>
  <c r="F60" i="1"/>
  <c r="C118" i="1"/>
  <c r="G56" i="1"/>
  <c r="G58" i="1"/>
  <c r="E118" i="1"/>
  <c r="G59" i="1"/>
  <c r="F61" i="1"/>
  <c r="G61" i="1"/>
  <c r="F62" i="1"/>
  <c r="G68" i="1"/>
  <c r="G76" i="1"/>
  <c r="G77" i="1"/>
  <c r="F78" i="1"/>
  <c r="G78" i="1"/>
  <c r="F79" i="1"/>
  <c r="G79" i="1"/>
  <c r="G80" i="1"/>
  <c r="F81" i="1"/>
  <c r="G81" i="1"/>
  <c r="F82" i="1"/>
  <c r="F83" i="1"/>
  <c r="G83" i="1"/>
  <c r="F84" i="1"/>
  <c r="F86" i="1"/>
  <c r="G86" i="1"/>
  <c r="G87" i="1"/>
  <c r="G89" i="1"/>
  <c r="G90" i="1"/>
  <c r="F91" i="1"/>
  <c r="G91" i="1"/>
  <c r="F92" i="1"/>
  <c r="G92" i="1"/>
  <c r="F95" i="1"/>
  <c r="G95" i="1"/>
  <c r="F96" i="1"/>
  <c r="G96" i="1"/>
  <c r="F97" i="1"/>
  <c r="G97" i="1"/>
  <c r="F100" i="1"/>
  <c r="F101" i="1"/>
  <c r="G101" i="1"/>
  <c r="F103" i="1"/>
  <c r="G103" i="1"/>
  <c r="F104" i="1"/>
  <c r="G104" i="1"/>
  <c r="F105" i="1"/>
  <c r="G105" i="1"/>
  <c r="C108" i="1"/>
  <c r="D108" i="1"/>
  <c r="E108" i="1"/>
  <c r="F109" i="1"/>
  <c r="F110" i="1"/>
  <c r="G110" i="1"/>
  <c r="F111" i="1"/>
  <c r="G111" i="1"/>
  <c r="F112" i="1"/>
  <c r="F114" i="1"/>
  <c r="G114" i="1"/>
  <c r="F115" i="1"/>
  <c r="G115" i="1"/>
  <c r="F116" i="1"/>
  <c r="G116" i="1"/>
  <c r="C122" i="1"/>
  <c r="D122" i="1"/>
  <c r="E122" i="1"/>
  <c r="F125" i="1"/>
  <c r="G125" i="1"/>
  <c r="C128" i="1"/>
  <c r="E128" i="1"/>
  <c r="F129" i="1"/>
  <c r="F130" i="1"/>
  <c r="F131" i="1"/>
  <c r="G131" i="1"/>
  <c r="F132" i="1"/>
  <c r="F133" i="1"/>
  <c r="F134" i="1"/>
  <c r="G134" i="1"/>
  <c r="H135" i="1"/>
  <c r="C136" i="1"/>
  <c r="D136" i="1"/>
  <c r="D157" i="1" s="1"/>
  <c r="E136" i="1"/>
  <c r="E157" i="1" s="1"/>
  <c r="F137" i="1"/>
  <c r="G137" i="1"/>
  <c r="F138" i="1"/>
  <c r="G138" i="1"/>
  <c r="F139" i="1"/>
  <c r="G139" i="1"/>
  <c r="F140" i="1"/>
  <c r="G140" i="1"/>
  <c r="F141" i="1"/>
  <c r="G141" i="1"/>
  <c r="F142" i="1"/>
  <c r="G142" i="1"/>
  <c r="C143" i="1"/>
  <c r="D143" i="1"/>
  <c r="H143" i="1"/>
  <c r="G144" i="1"/>
  <c r="F144" i="1"/>
  <c r="F145" i="1"/>
  <c r="G145" i="1"/>
  <c r="F146" i="1"/>
  <c r="G146" i="1"/>
  <c r="F147" i="1"/>
  <c r="G148" i="1"/>
  <c r="F148" i="1"/>
  <c r="F149" i="1"/>
  <c r="G149" i="1"/>
  <c r="C150" i="1"/>
  <c r="H78" i="1"/>
  <c r="H150" i="1"/>
  <c r="G151" i="1"/>
  <c r="G152" i="1"/>
  <c r="G154" i="1"/>
  <c r="G155" i="1"/>
  <c r="G156" i="1"/>
  <c r="F159" i="1"/>
  <c r="F162" i="1"/>
  <c r="G164" i="1"/>
  <c r="F122" i="1" l="1"/>
  <c r="D123" i="1"/>
  <c r="C123" i="1"/>
  <c r="D119" i="1"/>
  <c r="C119" i="1"/>
  <c r="F118" i="1"/>
  <c r="F71" i="1"/>
  <c r="G71" i="1"/>
  <c r="F157" i="1"/>
  <c r="G157" i="1"/>
  <c r="F108" i="1"/>
  <c r="F136" i="1"/>
  <c r="F68" i="1"/>
  <c r="G66" i="1"/>
  <c r="D128" i="1"/>
  <c r="G128" i="1" s="1"/>
  <c r="G161" i="1"/>
  <c r="E120" i="1"/>
  <c r="F163" i="1"/>
  <c r="F161" i="1"/>
  <c r="I153" i="1"/>
  <c r="G150" i="1"/>
  <c r="G153" i="1"/>
  <c r="F158" i="1"/>
  <c r="F150" i="1"/>
  <c r="I78" i="1"/>
  <c r="G162" i="1"/>
  <c r="G158" i="1"/>
  <c r="F160" i="1"/>
  <c r="G126" i="1"/>
  <c r="F126" i="1"/>
  <c r="F98" i="1"/>
  <c r="F66" i="1"/>
  <c r="G52" i="1"/>
  <c r="G55" i="1"/>
  <c r="F55" i="1"/>
  <c r="F88" i="1"/>
  <c r="G88" i="1"/>
  <c r="G160" i="1"/>
  <c r="G136" i="1"/>
  <c r="E123" i="1"/>
  <c r="G100" i="1"/>
  <c r="G82" i="1"/>
  <c r="G163" i="1"/>
  <c r="G159" i="1"/>
  <c r="G147" i="1"/>
  <c r="E143" i="1"/>
  <c r="G108" i="1"/>
  <c r="G98" i="1"/>
  <c r="E121" i="1" l="1"/>
  <c r="E119" i="1"/>
  <c r="F119" i="1" s="1"/>
  <c r="D120" i="1"/>
  <c r="F120" i="1" s="1"/>
  <c r="C121" i="1"/>
  <c r="D121" i="1"/>
  <c r="F121" i="1" s="1"/>
  <c r="C120" i="1"/>
  <c r="F123" i="1"/>
  <c r="F128" i="1"/>
  <c r="I68" i="1"/>
  <c r="H68" i="1"/>
  <c r="J68" i="1" s="1"/>
  <c r="G72" i="1"/>
  <c r="F72" i="1"/>
  <c r="I72" i="1"/>
  <c r="G143" i="1"/>
  <c r="K143" i="1"/>
  <c r="F143" i="1"/>
  <c r="L68" i="1" l="1"/>
  <c r="K68" i="1"/>
  <c r="M68" i="1" s="1"/>
</calcChain>
</file>

<file path=xl/sharedStrings.xml><?xml version="1.0" encoding="utf-8"?>
<sst xmlns="http://schemas.openxmlformats.org/spreadsheetml/2006/main" count="171" uniqueCount="143">
  <si>
    <t xml:space="preserve">         (ініціали, прізвище)    </t>
  </si>
  <si>
    <t xml:space="preserve">                                (посада)</t>
  </si>
  <si>
    <t>_________________________</t>
  </si>
  <si>
    <t xml:space="preserve">Керівник      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</si>
  <si>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</si>
  <si>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</si>
  <si>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</si>
  <si>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</si>
  <si>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у тому числі фінансові запозичення</t>
  </si>
  <si>
    <t>у тому числі гранти і субсидії</t>
  </si>
  <si>
    <t>Усього зобов'язання і забезпечення</t>
  </si>
  <si>
    <t>Поточні зобов'язання і забезпечення</t>
  </si>
  <si>
    <t>Довгострокові зобов'язання і забезпечення</t>
  </si>
  <si>
    <t>Усього активи</t>
  </si>
  <si>
    <t>у тому числі грошові кошти та їх еквіваленти</t>
  </si>
  <si>
    <t>Оборотні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</si>
  <si>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</si>
  <si>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</si>
  <si>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</si>
  <si>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</si>
  <si>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</si>
  <si>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</si>
  <si>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</si>
  <si>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капітальний ремонт</t>
  </si>
  <si>
    <t>модернізація, модифікація (добудова, дообладнання, реконструкція) основних засобів</t>
  </si>
  <si>
    <t>придбання (створення) нематеріальних активів</t>
  </si>
  <si>
    <t>придбання (виготовлення) інших необоротних матеріальних активів</t>
  </si>
  <si>
    <t>придбання (виготовлення) основних засобів</t>
  </si>
  <si>
    <t>капітальне будівництво</t>
  </si>
  <si>
    <t>1080.1</t>
  </si>
  <si>
    <t>Доходи і витрати (деталізація)</t>
  </si>
  <si>
    <t>I. Формування фінансових результатів</t>
  </si>
  <si>
    <t>виконання, %</t>
  </si>
  <si>
    <t>відхилення, +/-</t>
  </si>
  <si>
    <t>факт</t>
  </si>
  <si>
    <t>план</t>
  </si>
  <si>
    <t xml:space="preserve">Код рядка </t>
  </si>
  <si>
    <t>Найменування показника</t>
  </si>
  <si>
    <t>тис. грн.</t>
  </si>
  <si>
    <t>(квартал, рік)</t>
  </si>
  <si>
    <t xml:space="preserve">ПРО ВИКОНАННЯ ФІНАНСОВОГО ПЛАНУ ПІДПРИЄМСТВА </t>
  </si>
  <si>
    <t>ЗВІТ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</si>
  <si>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</si>
  <si>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</si>
  <si>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</si>
  <si>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</si>
  <si>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</si>
  <si>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</si>
  <si>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</si>
  <si>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</si>
  <si>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</si>
  <si>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</si>
  <si>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</si>
  <si>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</si>
  <si>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</si>
  <si>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</si>
  <si>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</si>
  <si>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</si>
  <si>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</si>
  <si>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</si>
  <si>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</si>
  <si>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</si>
  <si>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</si>
  <si>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</si>
  <si>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</si>
  <si>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</si>
  <si>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М.П. (підпис, ініціали, прізвище)</t>
  </si>
  <si>
    <t>(Міський голова)</t>
  </si>
  <si>
    <t>ЗАТВЕРДЖЕНО</t>
  </si>
  <si>
    <t>РАЗОМ ДОХОДИ</t>
  </si>
  <si>
    <t>РАЗОМ ВИТРАТИ</t>
  </si>
  <si>
    <t>II. Інвестиційна діяльність</t>
  </si>
  <si>
    <t>Інвестиційна діяльність, усього, у тому числі: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</si>
  <si>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</si>
  <si>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</si>
  <si>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</si>
  <si>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</si>
  <si>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>списання (ліквідація) необоротних активів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</si>
  <si>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</si>
  <si>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</si>
  <si>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</si>
  <si>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</si>
  <si>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</si>
  <si>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медикаменти та перев'язувальні матеріали</t>
  </si>
  <si>
    <t>продукти харчування</t>
  </si>
  <si>
    <t xml:space="preserve">         (підпис)</t>
  </si>
  <si>
    <t>Дохід від надання послуг</t>
  </si>
  <si>
    <t>Інші доходи</t>
  </si>
  <si>
    <t xml:space="preserve">Інші фінансові доходи </t>
  </si>
  <si>
    <t xml:space="preserve">Собівартість наданих послуг </t>
  </si>
  <si>
    <t xml:space="preserve">Адміністративні витрати </t>
  </si>
  <si>
    <t>Інші витрати</t>
  </si>
  <si>
    <t>Питома вага доходу з  бюджету Сумської міської ТГ у загальних доходах підприємства (%)</t>
  </si>
  <si>
    <t xml:space="preserve">Факт минулого </t>
  </si>
  <si>
    <t xml:space="preserve">Факт планового року нарастаючим підсумком з початку року 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</si>
  <si>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</si>
  <si>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</si>
  <si>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</si>
  <si>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</si>
  <si>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</si>
  <si>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</si>
  <si>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</si>
  <si>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</si>
  <si>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</si>
  <si>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</si>
  <si>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</si>
  <si>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Дохід від оприбуткування відходів</t>
  </si>
  <si>
    <t>Відсотки банку</t>
  </si>
  <si>
    <t>1021.1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</si>
  <si>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</si>
  <si>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</si>
  <si>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</si>
  <si>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</si>
  <si>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</si>
  <si>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1053.2</t>
  </si>
  <si>
    <t>1053.3</t>
  </si>
  <si>
    <t>Оплата комунальних послуг та енергоносіїв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</si>
  <si>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</si>
  <si>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</si>
  <si>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</si>
  <si>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</si>
  <si>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Амортизація основних засобів і нематеріальних активів загальногосподарського призначення</t>
  </si>
  <si>
    <r>
      <t>Витрати на сировину та матеріали (</t>
    </r>
    <r>
      <rPr>
        <i/>
        <sz val="14"/>
        <rFont val="Times New Roman"/>
        <family val="1"/>
        <charset val="204"/>
      </rPr>
      <t>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</si>
  <si>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</si>
  <si>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</si>
  <si>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</si>
  <si>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</si>
  <si>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</si>
  <si>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</si>
  <si>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</si>
  <si>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</si>
  <si>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</si>
  <si>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r>
      <t>Витрати, що здійснюються для підтримання об’єкта в робочому стані (</t>
    </r>
    <r>
      <rPr>
        <i/>
        <sz val="14"/>
        <rFont val="Times New Roman"/>
        <family val="1"/>
        <charset val="204"/>
      </rPr>
      <t>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</si>
  <si>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ФІНАНСОВИЙ РЕЗУЛЬТАТ</t>
  </si>
  <si>
    <r>
      <t>Інші адміністративні витрати (</t>
    </r>
    <r>
      <rPr>
        <i/>
        <sz val="14"/>
        <rFont val="Times New Roman"/>
        <family val="1"/>
        <charset val="204"/>
      </rPr>
      <t>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</t>
    </r>
    <r>
      <rPr>
        <sz val="14"/>
        <rFont val="Times New Roman"/>
        <family val="1"/>
        <charset val="204"/>
      </rPr>
      <t>)</t>
    </r>
  </si>
  <si>
    <t>за _______  рік</t>
  </si>
  <si>
    <t>Начальник Управління внутрішнього контролю та аудиту Сумської міської ради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</si>
  <si>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</si>
  <si>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</si>
  <si>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</si>
  <si>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</si>
  <si>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 xml:space="preserve">                                 Додаток 2 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</si>
  <si>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>інший персонал (молодший медичний персонал)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</si>
</sst>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₴_-;\-* #,##0.00\ _₴_-;_-* &quot;-&quot;??\ _₴_-;_-@_-"/>
    <numFmt numFmtId="165" formatCode="#,##0.0"/>
    <numFmt numFmtId="166" formatCode="_(* #,##0_);_(* \(#,##0\);_(* &quot;-&quot;_);_(@_)"/>
    <numFmt numFmtId="167" formatCode="_(* #,##0.0_);_(* \(#,##0.0\);_(* &quot;-&quot;_);_(@_)"/>
    <numFmt numFmtId="168" formatCode="_(* #,##0.00_);_(* \(#,##0.00\);_(* &quot;-&quot;_);_(@_)"/>
    <numFmt numFmtId="169" formatCode="0.0"/>
    <numFmt numFmtId="170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7" tint="0.79998168889431442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168" fontId="8" fillId="0" borderId="3" xfId="0" applyNumberFormat="1" applyFont="1" applyBorder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3" borderId="3" xfId="0" quotePrefix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167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9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69" fontId="2" fillId="2" borderId="3" xfId="0" applyNumberFormat="1" applyFont="1" applyFill="1" applyBorder="1" applyAlignment="1">
      <alignment horizontal="center" vertical="center" wrapText="1"/>
    </xf>
    <xf numFmtId="169" fontId="7" fillId="2" borderId="3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center" vertical="center" wrapText="1"/>
    </xf>
    <xf numFmtId="169" fontId="2" fillId="3" borderId="3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Border="1" applyAlignment="1">
      <alignment horizontal="center" vertical="center"/>
    </xf>
    <xf numFmtId="169" fontId="7" fillId="3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169" fontId="7" fillId="3" borderId="6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Alignment="1">
      <alignment horizontal="center" vertical="center"/>
    </xf>
    <xf numFmtId="169" fontId="2" fillId="2" borderId="3" xfId="0" applyNumberFormat="1" applyFont="1" applyFill="1" applyBorder="1" applyAlignment="1">
      <alignment horizontal="center" vertical="center"/>
    </xf>
    <xf numFmtId="169" fontId="2" fillId="0" borderId="3" xfId="0" quotePrefix="1" applyNumberFormat="1" applyFont="1" applyBorder="1" applyAlignment="1">
      <alignment horizontal="center" vertical="center" wrapText="1"/>
    </xf>
    <xf numFmtId="169" fontId="6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9" fontId="6" fillId="3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7" fontId="6" fillId="0" borderId="3" xfId="0" applyNumberFormat="1" applyFont="1" applyBorder="1" applyAlignment="1">
      <alignment horizontal="center" vertical="center" wrapText="1"/>
    </xf>
    <xf numFmtId="170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169" fontId="2" fillId="3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167" fontId="6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9" fontId="2" fillId="0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169" fontId="15" fillId="2" borderId="3" xfId="0" applyNumberFormat="1" applyFont="1" applyFill="1" applyBorder="1" applyAlignment="1">
      <alignment horizontal="center" vertical="center" wrapText="1"/>
    </xf>
    <xf numFmtId="0" fontId="14" fillId="2" borderId="3" xfId="0" quotePrefix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6" fillId="3" borderId="0" xfId="0" quotePrefix="1" applyFont="1" applyFill="1" applyBorder="1" applyAlignment="1">
      <alignment horizontal="center" vertical="center"/>
    </xf>
    <xf numFmtId="169" fontId="6" fillId="3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76"/>
  <sheetViews>
    <sheetView tabSelected="1" view="pageBreakPreview" zoomScaleNormal="100" zoomScaleSheetLayoutView="100" workbookViewId="0">
      <pane ySplit="1" topLeftCell="A2" activePane="bottomLeft" state="frozen"/>
      <selection pane="bottomLeft" activeCell="A142" sqref="A142"/>
    </sheetView>
  </sheetViews>
  <sheetFormatPr defaultColWidth="8.85546875" defaultRowHeight="18.75" x14ac:dyDescent="0.2"/>
  <cols>
    <col min="1" max="1" width="59.28515625" style="1" customWidth="1"/>
    <col min="2" max="2" width="10.85546875" style="2" customWidth="1"/>
    <col min="3" max="3" width="16.42578125" style="2" customWidth="1"/>
    <col min="4" max="4" width="16" style="1" customWidth="1"/>
    <col min="5" max="5" width="15.42578125" style="57" customWidth="1"/>
    <col min="6" max="6" width="18.140625" style="1" customWidth="1"/>
    <col min="7" max="7" width="18.5703125" style="1" customWidth="1"/>
    <col min="8" max="8" width="13.28515625" style="1" hidden="1" customWidth="1"/>
    <col min="9" max="9" width="14.28515625" style="1" hidden="1" customWidth="1"/>
    <col min="10" max="10" width="11.28515625" style="1" hidden="1" customWidth="1"/>
    <col min="11" max="13" width="0" style="1" hidden="1" customWidth="1"/>
    <col min="14" max="14" width="12.85546875" style="1" bestFit="1" customWidth="1"/>
    <col min="15" max="16384" width="8.85546875" style="1"/>
  </cols>
  <sheetData>
    <row r="1" spans="4:8" ht="104.25" customHeight="1" x14ac:dyDescent="0.2">
      <c r="E1" s="137" t="s">
        <v>141</v>
      </c>
      <c r="F1" s="137"/>
      <c r="G1" s="137"/>
      <c r="H1" s="137"/>
    </row>
    <row r="2" spans="4:8" x14ac:dyDescent="0.2">
      <c r="F2" s="55"/>
      <c r="G2" s="55"/>
    </row>
    <row r="3" spans="4:8" x14ac:dyDescent="0.2">
      <c r="E3" s="57" t="s">
        <v>68</v>
      </c>
      <c r="G3" s="55"/>
    </row>
    <row r="4" spans="4:8" x14ac:dyDescent="0.2">
      <c r="E4" s="58"/>
      <c r="F4" s="53"/>
      <c r="G4" s="56"/>
    </row>
    <row r="5" spans="4:8" x14ac:dyDescent="0.2">
      <c r="E5" s="117" t="s">
        <v>67</v>
      </c>
      <c r="F5" s="117"/>
      <c r="G5" s="117"/>
    </row>
    <row r="6" spans="4:8" x14ac:dyDescent="0.2">
      <c r="E6" s="58"/>
      <c r="F6" s="53"/>
      <c r="G6" s="56"/>
    </row>
    <row r="7" spans="4:8" x14ac:dyDescent="0.2">
      <c r="E7" s="59" t="s">
        <v>66</v>
      </c>
      <c r="G7" s="55"/>
    </row>
    <row r="8" spans="4:8" x14ac:dyDescent="0.2">
      <c r="E8" s="58"/>
      <c r="F8" s="53"/>
      <c r="G8" s="56"/>
    </row>
    <row r="9" spans="4:8" x14ac:dyDescent="0.2">
      <c r="E9" s="59" t="s">
        <v>62</v>
      </c>
      <c r="G9" s="55"/>
    </row>
    <row r="10" spans="4:8" x14ac:dyDescent="0.2">
      <c r="E10" s="59"/>
      <c r="G10" s="55"/>
    </row>
    <row r="11" spans="4:8" ht="23.25" customHeight="1" x14ac:dyDescent="0.2">
      <c r="D11" s="2"/>
      <c r="E11" s="57" t="s">
        <v>65</v>
      </c>
      <c r="G11" s="55"/>
    </row>
    <row r="12" spans="4:8" ht="35.25" customHeight="1" x14ac:dyDescent="0.2">
      <c r="D12" s="2"/>
      <c r="E12" s="138" t="s">
        <v>136</v>
      </c>
      <c r="F12" s="138"/>
      <c r="G12" s="138"/>
    </row>
    <row r="13" spans="4:8" ht="12.75" customHeight="1" x14ac:dyDescent="0.2">
      <c r="D13" s="2"/>
      <c r="E13" s="59"/>
      <c r="G13" s="55"/>
    </row>
    <row r="14" spans="4:8" ht="23.25" customHeight="1" x14ac:dyDescent="0.2">
      <c r="D14" s="2"/>
      <c r="E14" s="58"/>
      <c r="F14" s="53"/>
      <c r="G14" s="56"/>
    </row>
    <row r="15" spans="4:8" ht="23.25" customHeight="1" x14ac:dyDescent="0.2">
      <c r="D15" s="2"/>
      <c r="E15" s="59" t="s">
        <v>63</v>
      </c>
      <c r="G15" s="55"/>
    </row>
    <row r="16" spans="4:8" ht="23.25" customHeight="1" x14ac:dyDescent="0.2">
      <c r="D16" s="2"/>
      <c r="E16" s="58"/>
      <c r="F16" s="53"/>
      <c r="G16" s="56"/>
    </row>
    <row r="17" spans="1:7" ht="23.25" customHeight="1" x14ac:dyDescent="0.2">
      <c r="D17" s="2"/>
      <c r="E17" s="59" t="s">
        <v>62</v>
      </c>
      <c r="G17" s="55"/>
    </row>
    <row r="18" spans="1:7" ht="23.25" customHeight="1" x14ac:dyDescent="0.2">
      <c r="D18" s="2"/>
      <c r="G18" s="55"/>
    </row>
    <row r="19" spans="1:7" x14ac:dyDescent="0.2">
      <c r="D19" s="2"/>
      <c r="E19" s="57" t="s">
        <v>65</v>
      </c>
    </row>
    <row r="20" spans="1:7" x14ac:dyDescent="0.2">
      <c r="B20" s="1"/>
      <c r="C20" s="1"/>
      <c r="E20" s="60"/>
      <c r="F20" s="54"/>
      <c r="G20" s="54"/>
    </row>
    <row r="21" spans="1:7" x14ac:dyDescent="0.2">
      <c r="A21" s="52"/>
      <c r="B21" s="1"/>
      <c r="C21" s="1"/>
      <c r="E21" s="59" t="s">
        <v>64</v>
      </c>
    </row>
    <row r="22" spans="1:7" x14ac:dyDescent="0.2">
      <c r="B22" s="1"/>
      <c r="C22" s="1"/>
      <c r="E22" s="58"/>
      <c r="F22" s="53"/>
      <c r="G22" s="53"/>
    </row>
    <row r="23" spans="1:7" x14ac:dyDescent="0.2">
      <c r="A23" s="52"/>
      <c r="B23" s="1"/>
      <c r="C23" s="1"/>
      <c r="E23" s="59" t="s">
        <v>63</v>
      </c>
      <c r="F23" s="52"/>
      <c r="G23" s="52"/>
    </row>
    <row r="24" spans="1:7" x14ac:dyDescent="0.2">
      <c r="B24" s="1"/>
      <c r="C24" s="1"/>
      <c r="E24" s="58"/>
      <c r="F24" s="53"/>
      <c r="G24" s="53"/>
    </row>
    <row r="25" spans="1:7" x14ac:dyDescent="0.2">
      <c r="A25" s="52"/>
      <c r="B25" s="1"/>
      <c r="C25" s="1"/>
      <c r="E25" s="59" t="s">
        <v>62</v>
      </c>
      <c r="F25" s="52"/>
      <c r="G25" s="52"/>
    </row>
    <row r="26" spans="1:7" x14ac:dyDescent="0.2">
      <c r="A26" s="52"/>
      <c r="B26" s="1"/>
      <c r="C26" s="1"/>
      <c r="E26" s="59"/>
      <c r="F26" s="52"/>
      <c r="G26" s="52"/>
    </row>
    <row r="27" spans="1:7" x14ac:dyDescent="0.2">
      <c r="B27" s="142"/>
      <c r="C27" s="142"/>
      <c r="D27" s="51"/>
      <c r="E27" s="61"/>
      <c r="F27" s="143" t="s">
        <v>61</v>
      </c>
      <c r="G27" s="144"/>
    </row>
    <row r="28" spans="1:7" ht="31.5" customHeight="1" x14ac:dyDescent="0.2">
      <c r="A28" s="48" t="s">
        <v>60</v>
      </c>
      <c r="B28" s="118"/>
      <c r="C28" s="118"/>
      <c r="D28" s="50" t="s">
        <v>59</v>
      </c>
      <c r="E28" s="62"/>
      <c r="F28" s="119"/>
      <c r="G28" s="119"/>
    </row>
    <row r="29" spans="1:7" ht="30" customHeight="1" x14ac:dyDescent="0.2">
      <c r="A29" s="48" t="s">
        <v>58</v>
      </c>
      <c r="B29" s="118"/>
      <c r="C29" s="118"/>
      <c r="D29" s="50" t="s">
        <v>57</v>
      </c>
      <c r="E29" s="63"/>
      <c r="F29" s="120"/>
      <c r="G29" s="120"/>
    </row>
    <row r="30" spans="1:7" ht="18.75" customHeight="1" x14ac:dyDescent="0.2">
      <c r="A30" s="48" t="s">
        <v>56</v>
      </c>
      <c r="B30" s="118"/>
      <c r="C30" s="118"/>
      <c r="D30" s="50" t="s">
        <v>55</v>
      </c>
      <c r="E30" s="63"/>
      <c r="F30" s="120"/>
      <c r="G30" s="120"/>
    </row>
    <row r="31" spans="1:7" x14ac:dyDescent="0.2">
      <c r="A31" s="48" t="s">
        <v>54</v>
      </c>
      <c r="B31" s="118"/>
      <c r="C31" s="118"/>
      <c r="D31" s="50" t="s">
        <v>53</v>
      </c>
      <c r="E31" s="64"/>
      <c r="F31" s="120"/>
      <c r="G31" s="120"/>
    </row>
    <row r="32" spans="1:7" ht="18" customHeight="1" x14ac:dyDescent="0.2">
      <c r="A32" s="48" t="s">
        <v>52</v>
      </c>
      <c r="B32" s="118"/>
      <c r="C32" s="118"/>
      <c r="D32" s="50" t="s">
        <v>51</v>
      </c>
      <c r="E32" s="64"/>
      <c r="F32" s="120"/>
      <c r="G32" s="120"/>
    </row>
    <row r="33" spans="1:7" ht="38.25" customHeight="1" x14ac:dyDescent="0.2">
      <c r="A33" s="48" t="s">
        <v>50</v>
      </c>
      <c r="B33" s="118"/>
      <c r="C33" s="118"/>
      <c r="D33" s="49" t="s">
        <v>49</v>
      </c>
      <c r="E33" s="64"/>
      <c r="F33" s="120"/>
      <c r="G33" s="120"/>
    </row>
    <row r="34" spans="1:7" ht="18.75" customHeight="1" x14ac:dyDescent="0.2">
      <c r="A34" s="48" t="s">
        <v>48</v>
      </c>
      <c r="B34" s="121"/>
      <c r="C34" s="122"/>
      <c r="D34" s="123" t="s">
        <v>47</v>
      </c>
      <c r="E34" s="123"/>
      <c r="F34" s="123"/>
      <c r="G34" s="30"/>
    </row>
    <row r="35" spans="1:7" ht="18.75" customHeight="1" x14ac:dyDescent="0.2">
      <c r="A35" s="48" t="s">
        <v>46</v>
      </c>
      <c r="B35" s="124"/>
      <c r="C35" s="125"/>
      <c r="D35" s="123" t="s">
        <v>45</v>
      </c>
      <c r="E35" s="123"/>
      <c r="F35" s="123"/>
      <c r="G35" s="42"/>
    </row>
    <row r="36" spans="1:7" ht="18.75" customHeight="1" x14ac:dyDescent="0.2">
      <c r="A36" s="48" t="s">
        <v>44</v>
      </c>
      <c r="B36" s="118"/>
      <c r="C36" s="118"/>
      <c r="D36" s="118"/>
      <c r="E36" s="118"/>
      <c r="F36" s="118"/>
      <c r="G36" s="140"/>
    </row>
    <row r="37" spans="1:7" ht="18.75" customHeight="1" x14ac:dyDescent="0.2">
      <c r="A37" s="48" t="s">
        <v>43</v>
      </c>
      <c r="B37" s="141"/>
      <c r="C37" s="141"/>
      <c r="D37" s="141"/>
      <c r="E37" s="87"/>
      <c r="F37" s="88"/>
      <c r="G37" s="89"/>
    </row>
    <row r="38" spans="1:7" ht="18.75" customHeight="1" x14ac:dyDescent="0.2">
      <c r="A38" s="48" t="s">
        <v>42</v>
      </c>
      <c r="B38" s="118"/>
      <c r="C38" s="118"/>
      <c r="D38" s="118"/>
      <c r="E38" s="118"/>
      <c r="F38" s="90"/>
      <c r="G38" s="91"/>
    </row>
    <row r="39" spans="1:7" ht="18.75" customHeight="1" x14ac:dyDescent="0.2">
      <c r="A39" s="100"/>
      <c r="B39" s="101"/>
      <c r="C39" s="101"/>
      <c r="D39" s="101"/>
      <c r="E39" s="101"/>
      <c r="F39" s="102"/>
      <c r="G39" s="102"/>
    </row>
    <row r="40" spans="1:7" ht="14.25" customHeight="1" x14ac:dyDescent="0.2"/>
    <row r="41" spans="1:7" x14ac:dyDescent="0.2">
      <c r="A41" s="128" t="s">
        <v>41</v>
      </c>
      <c r="B41" s="129"/>
      <c r="C41" s="129"/>
      <c r="D41" s="129"/>
      <c r="E41" s="129"/>
      <c r="F41" s="129"/>
      <c r="G41" s="129"/>
    </row>
    <row r="42" spans="1:7" x14ac:dyDescent="0.2">
      <c r="A42" s="128" t="s">
        <v>40</v>
      </c>
      <c r="B42" s="128"/>
      <c r="C42" s="128"/>
      <c r="D42" s="128"/>
      <c r="E42" s="128"/>
      <c r="F42" s="128"/>
      <c r="G42" s="128"/>
    </row>
    <row r="43" spans="1:7" x14ac:dyDescent="0.2">
      <c r="A43" s="133" t="s">
        <v>135</v>
      </c>
      <c r="B43" s="133"/>
      <c r="C43" s="133"/>
      <c r="D43" s="133"/>
      <c r="E43" s="133"/>
      <c r="F43" s="133"/>
      <c r="G43" s="133"/>
    </row>
    <row r="44" spans="1:7" x14ac:dyDescent="0.2">
      <c r="A44" s="130" t="s">
        <v>39</v>
      </c>
      <c r="B44" s="130"/>
      <c r="C44" s="130"/>
      <c r="D44" s="130"/>
      <c r="E44" s="130"/>
      <c r="F44" s="130"/>
      <c r="G44" s="130"/>
    </row>
    <row r="45" spans="1:7" ht="12.75" customHeight="1" x14ac:dyDescent="0.2">
      <c r="A45" s="130"/>
      <c r="B45" s="130"/>
      <c r="C45" s="130"/>
      <c r="D45" s="130"/>
      <c r="E45" s="130"/>
      <c r="F45" s="130"/>
      <c r="G45" s="130"/>
    </row>
    <row r="46" spans="1:7" x14ac:dyDescent="0.2">
      <c r="A46" s="46"/>
      <c r="B46" s="47"/>
      <c r="C46" s="46"/>
      <c r="D46" s="46"/>
      <c r="E46" s="65"/>
      <c r="F46" s="46"/>
      <c r="G46" s="46" t="s">
        <v>38</v>
      </c>
    </row>
    <row r="47" spans="1:7" s="44" customFormat="1" ht="18.75" customHeight="1" x14ac:dyDescent="0.2">
      <c r="A47" s="134" t="s">
        <v>37</v>
      </c>
      <c r="B47" s="135" t="s">
        <v>36</v>
      </c>
      <c r="C47" s="135" t="s">
        <v>93</v>
      </c>
      <c r="D47" s="132" t="s">
        <v>94</v>
      </c>
      <c r="E47" s="132"/>
      <c r="F47" s="132"/>
      <c r="G47" s="132"/>
    </row>
    <row r="48" spans="1:7" s="44" customFormat="1" ht="29.25" customHeight="1" x14ac:dyDescent="0.2">
      <c r="A48" s="134"/>
      <c r="B48" s="135"/>
      <c r="C48" s="135"/>
      <c r="D48" s="45" t="s">
        <v>35</v>
      </c>
      <c r="E48" s="66" t="s">
        <v>34</v>
      </c>
      <c r="F48" s="45" t="s">
        <v>33</v>
      </c>
      <c r="G48" s="45" t="s">
        <v>32</v>
      </c>
    </row>
    <row r="49" spans="1:14" x14ac:dyDescent="0.2">
      <c r="A49" s="32">
        <v>1</v>
      </c>
      <c r="B49" s="30">
        <v>2</v>
      </c>
      <c r="C49" s="30">
        <v>3</v>
      </c>
      <c r="D49" s="30">
        <v>5</v>
      </c>
      <c r="E49" s="67">
        <v>6</v>
      </c>
      <c r="F49" s="30">
        <v>7</v>
      </c>
      <c r="G49" s="30">
        <v>8</v>
      </c>
    </row>
    <row r="50" spans="1:14" x14ac:dyDescent="0.2">
      <c r="A50" s="131" t="s">
        <v>31</v>
      </c>
      <c r="B50" s="131"/>
      <c r="C50" s="131"/>
      <c r="D50" s="131"/>
      <c r="E50" s="131"/>
      <c r="F50" s="131"/>
      <c r="G50" s="131"/>
    </row>
    <row r="51" spans="1:14" s="41" customFormat="1" ht="18.75" customHeight="1" x14ac:dyDescent="0.2">
      <c r="A51" s="139" t="s">
        <v>30</v>
      </c>
      <c r="B51" s="139"/>
      <c r="C51" s="139"/>
      <c r="D51" s="139"/>
      <c r="E51" s="139"/>
      <c r="F51" s="139"/>
      <c r="G51" s="139"/>
    </row>
    <row r="52" spans="1:14" s="41" customFormat="1" ht="42" customHeight="1" x14ac:dyDescent="0.2">
      <c r="A52" s="17" t="s">
        <v>86</v>
      </c>
      <c r="B52" s="26">
        <v>1000</v>
      </c>
      <c r="C52" s="71">
        <f>C53+C54</f>
        <v>0</v>
      </c>
      <c r="D52" s="81">
        <f>D53+D54</f>
        <v>0</v>
      </c>
      <c r="E52" s="72">
        <f>E53+E54</f>
        <v>0</v>
      </c>
      <c r="F52" s="71">
        <f t="shared" ref="F52:F59" si="0">E52-D52</f>
        <v>0</v>
      </c>
      <c r="G52" s="83" t="e">
        <f>E52*100/D52</f>
        <v>#DIV/0!</v>
      </c>
      <c r="N52" s="43"/>
    </row>
    <row r="53" spans="1:14" s="41" customFormat="1" ht="39.75" customHeight="1" x14ac:dyDescent="0.2">
      <c r="A53" s="116" t="s">
        <v>139</v>
      </c>
      <c r="B53" s="37">
        <v>1001</v>
      </c>
      <c r="C53" s="75"/>
      <c r="D53" s="97"/>
      <c r="E53" s="85"/>
      <c r="F53" s="75">
        <f>E53-D53</f>
        <v>0</v>
      </c>
      <c r="G53" s="86" t="e">
        <f t="shared" ref="G53:G54" si="1">E53*100/D53</f>
        <v>#DIV/0!</v>
      </c>
      <c r="N53" s="43"/>
    </row>
    <row r="54" spans="1:14" s="41" customFormat="1" ht="37.5" customHeight="1" x14ac:dyDescent="0.2">
      <c r="A54" s="35" t="s">
        <v>140</v>
      </c>
      <c r="B54" s="37">
        <v>1002</v>
      </c>
      <c r="C54" s="75"/>
      <c r="D54" s="97"/>
      <c r="E54" s="85"/>
      <c r="F54" s="75">
        <f t="shared" si="0"/>
        <v>0</v>
      </c>
      <c r="G54" s="86" t="e">
        <f t="shared" si="1"/>
        <v>#DIV/0!</v>
      </c>
      <c r="N54" s="43"/>
    </row>
    <row r="55" spans="1:14" s="41" customFormat="1" x14ac:dyDescent="0.2">
      <c r="A55" s="17" t="s">
        <v>95</v>
      </c>
      <c r="B55" s="26">
        <v>1010</v>
      </c>
      <c r="C55" s="71">
        <f>SUM(C56:C63)</f>
        <v>0</v>
      </c>
      <c r="D55" s="71">
        <f t="shared" ref="D55:E55" si="2">SUM(D56:D63)</f>
        <v>0</v>
      </c>
      <c r="E55" s="71">
        <f t="shared" si="2"/>
        <v>0</v>
      </c>
      <c r="F55" s="71">
        <f t="shared" si="0"/>
        <v>0</v>
      </c>
      <c r="G55" s="83" t="e">
        <f>E55*100/D55</f>
        <v>#DIV/0!</v>
      </c>
    </row>
    <row r="56" spans="1:14" s="41" customFormat="1" ht="37.5" x14ac:dyDescent="0.2">
      <c r="A56" s="99" t="s">
        <v>96</v>
      </c>
      <c r="B56" s="19">
        <v>1011</v>
      </c>
      <c r="C56" s="75"/>
      <c r="D56" s="76"/>
      <c r="E56" s="77"/>
      <c r="F56" s="73">
        <f t="shared" si="0"/>
        <v>0</v>
      </c>
      <c r="G56" s="86" t="e">
        <f>E56*100/D56</f>
        <v>#DIV/0!</v>
      </c>
    </row>
    <row r="57" spans="1:14" s="41" customFormat="1" x14ac:dyDescent="0.2">
      <c r="A57" s="99" t="s">
        <v>97</v>
      </c>
      <c r="B57" s="19">
        <v>1012</v>
      </c>
      <c r="C57" s="75"/>
      <c r="D57" s="76"/>
      <c r="E57" s="77"/>
      <c r="F57" s="73">
        <f t="shared" si="0"/>
        <v>0</v>
      </c>
      <c r="G57" s="86" t="e">
        <f>E57*100/D57</f>
        <v>#DIV/0!</v>
      </c>
    </row>
    <row r="58" spans="1:14" s="41" customFormat="1" x14ac:dyDescent="0.2">
      <c r="A58" s="99" t="s">
        <v>98</v>
      </c>
      <c r="B58" s="19">
        <v>1013</v>
      </c>
      <c r="C58" s="75"/>
      <c r="D58" s="76"/>
      <c r="E58" s="77"/>
      <c r="F58" s="73">
        <f t="shared" si="0"/>
        <v>0</v>
      </c>
      <c r="G58" s="86" t="e">
        <f>E58*100/D58</f>
        <v>#DIV/0!</v>
      </c>
    </row>
    <row r="59" spans="1:14" s="41" customFormat="1" x14ac:dyDescent="0.2">
      <c r="A59" s="99" t="s">
        <v>99</v>
      </c>
      <c r="B59" s="19">
        <v>1014</v>
      </c>
      <c r="C59" s="75"/>
      <c r="D59" s="76"/>
      <c r="E59" s="77"/>
      <c r="F59" s="73">
        <f t="shared" si="0"/>
        <v>0</v>
      </c>
      <c r="G59" s="86" t="e">
        <f>E59*100/D59</f>
        <v>#DIV/0!</v>
      </c>
    </row>
    <row r="60" spans="1:14" s="41" customFormat="1" ht="37.5" x14ac:dyDescent="0.2">
      <c r="A60" s="35" t="s">
        <v>100</v>
      </c>
      <c r="B60" s="19">
        <v>1015</v>
      </c>
      <c r="C60" s="75"/>
      <c r="D60" s="76"/>
      <c r="E60" s="77"/>
      <c r="F60" s="73">
        <f t="shared" ref="F60:F77" si="3">E60-D60</f>
        <v>0</v>
      </c>
      <c r="G60" s="86" t="e">
        <f t="shared" ref="G60" si="4">E60*100/D60</f>
        <v>#DIV/0!</v>
      </c>
    </row>
    <row r="61" spans="1:14" s="41" customFormat="1" x14ac:dyDescent="0.2">
      <c r="A61" s="33" t="s">
        <v>101</v>
      </c>
      <c r="B61" s="19">
        <v>1016</v>
      </c>
      <c r="C61" s="73"/>
      <c r="D61" s="73"/>
      <c r="E61" s="77"/>
      <c r="F61" s="73">
        <f t="shared" si="3"/>
        <v>0</v>
      </c>
      <c r="G61" s="86" t="e">
        <f>E61*100/D61</f>
        <v>#DIV/0!</v>
      </c>
    </row>
    <row r="62" spans="1:14" s="41" customFormat="1" ht="37.15" customHeight="1" x14ac:dyDescent="0.2">
      <c r="A62" s="99" t="s">
        <v>102</v>
      </c>
      <c r="B62" s="19">
        <v>1017</v>
      </c>
      <c r="C62" s="73"/>
      <c r="D62" s="76"/>
      <c r="E62" s="77"/>
      <c r="F62" s="73">
        <f t="shared" si="3"/>
        <v>0</v>
      </c>
      <c r="G62" s="86" t="e">
        <f t="shared" ref="G62" si="5">E62*100/D62</f>
        <v>#DIV/0!</v>
      </c>
    </row>
    <row r="63" spans="1:14" s="41" customFormat="1" ht="37.5" x14ac:dyDescent="0.2">
      <c r="A63" s="99" t="s">
        <v>103</v>
      </c>
      <c r="B63" s="19">
        <v>1018</v>
      </c>
      <c r="C63" s="73"/>
      <c r="D63" s="76"/>
      <c r="E63" s="77"/>
      <c r="F63" s="73">
        <f t="shared" si="3"/>
        <v>0</v>
      </c>
      <c r="G63" s="86" t="e">
        <f>E63*100/D63</f>
        <v>#DIV/0!</v>
      </c>
    </row>
    <row r="64" spans="1:14" s="41" customFormat="1" x14ac:dyDescent="0.2">
      <c r="A64" s="17" t="s">
        <v>87</v>
      </c>
      <c r="B64" s="26">
        <v>1020</v>
      </c>
      <c r="C64" s="71">
        <f>C65+C67</f>
        <v>0</v>
      </c>
      <c r="D64" s="71">
        <f t="shared" ref="D64:E64" si="6">D65+D67</f>
        <v>0</v>
      </c>
      <c r="E64" s="71">
        <f t="shared" si="6"/>
        <v>0</v>
      </c>
      <c r="F64" s="71">
        <f t="shared" si="3"/>
        <v>0</v>
      </c>
      <c r="G64" s="83" t="e">
        <f>E64*100/D64</f>
        <v>#DIV/0!</v>
      </c>
    </row>
    <row r="65" spans="1:14" s="41" customFormat="1" ht="37.5" x14ac:dyDescent="0.2">
      <c r="A65" s="107" t="s">
        <v>104</v>
      </c>
      <c r="B65" s="108">
        <v>1021</v>
      </c>
      <c r="C65" s="105"/>
      <c r="D65" s="105"/>
      <c r="E65" s="105"/>
      <c r="F65" s="105">
        <f t="shared" si="3"/>
        <v>0</v>
      </c>
      <c r="G65" s="106"/>
    </row>
    <row r="66" spans="1:14" s="41" customFormat="1" ht="51.75" customHeight="1" x14ac:dyDescent="0.2">
      <c r="A66" s="35" t="s">
        <v>105</v>
      </c>
      <c r="B66" s="37" t="s">
        <v>108</v>
      </c>
      <c r="C66" s="75"/>
      <c r="D66" s="75"/>
      <c r="E66" s="75"/>
      <c r="F66" s="75">
        <f t="shared" si="3"/>
        <v>0</v>
      </c>
      <c r="G66" s="86" t="e">
        <f t="shared" ref="G66:G71" si="7">E66*100/D66</f>
        <v>#DIV/0!</v>
      </c>
    </row>
    <row r="67" spans="1:14" ht="21.6" customHeight="1" x14ac:dyDescent="0.3">
      <c r="A67" s="84" t="s">
        <v>106</v>
      </c>
      <c r="B67" s="37">
        <v>1022</v>
      </c>
      <c r="C67" s="75"/>
      <c r="D67" s="75"/>
      <c r="E67" s="77"/>
      <c r="F67" s="75">
        <f t="shared" si="3"/>
        <v>0</v>
      </c>
      <c r="G67" s="86" t="e">
        <f t="shared" si="7"/>
        <v>#DIV/0!</v>
      </c>
    </row>
    <row r="68" spans="1:14" s="41" customFormat="1" ht="19.149999999999999" customHeight="1" x14ac:dyDescent="0.2">
      <c r="A68" s="17" t="s">
        <v>88</v>
      </c>
      <c r="B68" s="26">
        <v>1030</v>
      </c>
      <c r="C68" s="71">
        <f>C69</f>
        <v>0</v>
      </c>
      <c r="D68" s="71">
        <f t="shared" ref="D68:E68" si="8">D69</f>
        <v>0</v>
      </c>
      <c r="E68" s="71">
        <f t="shared" si="8"/>
        <v>0</v>
      </c>
      <c r="F68" s="71">
        <f t="shared" si="3"/>
        <v>0</v>
      </c>
      <c r="G68" s="83" t="e">
        <f t="shared" si="7"/>
        <v>#DIV/0!</v>
      </c>
      <c r="H68" s="71" t="e">
        <f t="shared" ref="H68:M68" si="9">F68*100/E68</f>
        <v>#DIV/0!</v>
      </c>
      <c r="I68" s="71" t="e">
        <f t="shared" si="9"/>
        <v>#DIV/0!</v>
      </c>
      <c r="J68" s="71" t="e">
        <f t="shared" si="9"/>
        <v>#DIV/0!</v>
      </c>
      <c r="K68" s="71" t="e">
        <f t="shared" si="9"/>
        <v>#DIV/0!</v>
      </c>
      <c r="L68" s="71" t="e">
        <f t="shared" si="9"/>
        <v>#DIV/0!</v>
      </c>
      <c r="M68" s="71" t="e">
        <f t="shared" si="9"/>
        <v>#DIV/0!</v>
      </c>
    </row>
    <row r="69" spans="1:14" s="41" customFormat="1" ht="19.5" customHeight="1" x14ac:dyDescent="0.2">
      <c r="A69" s="107" t="s">
        <v>107</v>
      </c>
      <c r="B69" s="108">
        <v>1031</v>
      </c>
      <c r="C69" s="105"/>
      <c r="D69" s="105"/>
      <c r="E69" s="105"/>
      <c r="F69" s="105"/>
      <c r="G69" s="106"/>
    </row>
    <row r="70" spans="1:14" s="41" customFormat="1" ht="19.5" customHeight="1" x14ac:dyDescent="0.2">
      <c r="A70" s="109" t="s">
        <v>69</v>
      </c>
      <c r="B70" s="111">
        <v>1040</v>
      </c>
      <c r="C70" s="72">
        <f>C52+C55+C64+C68</f>
        <v>0</v>
      </c>
      <c r="D70" s="72">
        <f t="shared" ref="D70:E70" si="10">D52+D55+D64+D68</f>
        <v>0</v>
      </c>
      <c r="E70" s="72">
        <f t="shared" si="10"/>
        <v>0</v>
      </c>
      <c r="F70" s="71">
        <f t="shared" si="3"/>
        <v>0</v>
      </c>
      <c r="G70" s="110"/>
    </row>
    <row r="71" spans="1:14" s="41" customFormat="1" ht="19.5" customHeight="1" x14ac:dyDescent="0.2">
      <c r="A71" s="17" t="s">
        <v>89</v>
      </c>
      <c r="B71" s="26">
        <v>1050</v>
      </c>
      <c r="C71" s="71">
        <f>C72+C76+C77+C78+C79+C80+C81+C82+C83</f>
        <v>0</v>
      </c>
      <c r="D71" s="71">
        <f>D72+D76+D77+D78+D79+D80+D81+D82+D83</f>
        <v>0</v>
      </c>
      <c r="E71" s="71">
        <f>E72+E76+E77+E78+E79+E80+E81+E82+E83</f>
        <v>0</v>
      </c>
      <c r="F71" s="71">
        <f t="shared" si="3"/>
        <v>0</v>
      </c>
      <c r="G71" s="83" t="e">
        <f t="shared" si="7"/>
        <v>#DIV/0!</v>
      </c>
    </row>
    <row r="72" spans="1:14" ht="21.75" customHeight="1" x14ac:dyDescent="0.2">
      <c r="A72" s="99" t="s">
        <v>109</v>
      </c>
      <c r="B72" s="30">
        <v>1051</v>
      </c>
      <c r="C72" s="75"/>
      <c r="D72" s="75"/>
      <c r="E72" s="75"/>
      <c r="F72" s="75">
        <f t="shared" si="3"/>
        <v>0</v>
      </c>
      <c r="G72" s="86" t="e">
        <f t="shared" ref="G72:G76" si="11">E72*100/D72</f>
        <v>#DIV/0!</v>
      </c>
      <c r="H72" s="1">
        <v>24763</v>
      </c>
      <c r="I72" s="23">
        <f>H72-E72</f>
        <v>24763</v>
      </c>
    </row>
    <row r="73" spans="1:14" ht="18.75" customHeight="1" x14ac:dyDescent="0.2">
      <c r="A73" s="104" t="s">
        <v>110</v>
      </c>
      <c r="B73" s="30">
        <v>1052</v>
      </c>
      <c r="C73" s="75"/>
      <c r="D73" s="75"/>
      <c r="E73" s="75"/>
      <c r="F73" s="75">
        <f t="shared" si="3"/>
        <v>0</v>
      </c>
      <c r="G73" s="86"/>
      <c r="I73" s="23"/>
    </row>
    <row r="74" spans="1:14" ht="16.5" customHeight="1" x14ac:dyDescent="0.2">
      <c r="A74" s="104" t="s">
        <v>111</v>
      </c>
      <c r="B74" s="30">
        <v>1053</v>
      </c>
      <c r="C74" s="75"/>
      <c r="D74" s="75"/>
      <c r="E74" s="75"/>
      <c r="F74" s="75">
        <f t="shared" si="3"/>
        <v>0</v>
      </c>
      <c r="G74" s="86"/>
      <c r="I74" s="23"/>
    </row>
    <row r="75" spans="1:14" ht="54.75" customHeight="1" x14ac:dyDescent="0.2">
      <c r="A75" s="104" t="s">
        <v>112</v>
      </c>
      <c r="B75" s="30" t="s">
        <v>113</v>
      </c>
      <c r="C75" s="75"/>
      <c r="D75" s="75"/>
      <c r="E75" s="75"/>
      <c r="F75" s="75">
        <f t="shared" si="3"/>
        <v>0</v>
      </c>
      <c r="G75" s="86"/>
      <c r="I75" s="23"/>
    </row>
    <row r="76" spans="1:14" ht="18.75" customHeight="1" x14ac:dyDescent="0.2">
      <c r="A76" s="99" t="s">
        <v>83</v>
      </c>
      <c r="B76" s="19" t="s">
        <v>114</v>
      </c>
      <c r="C76" s="75"/>
      <c r="D76" s="75"/>
      <c r="E76" s="75"/>
      <c r="F76" s="75">
        <f>E76-D76</f>
        <v>0</v>
      </c>
      <c r="G76" s="86" t="e">
        <f t="shared" si="11"/>
        <v>#DIV/0!</v>
      </c>
    </row>
    <row r="77" spans="1:14" x14ac:dyDescent="0.2">
      <c r="A77" s="35" t="s">
        <v>84</v>
      </c>
      <c r="B77" s="30" t="s">
        <v>115</v>
      </c>
      <c r="C77" s="75"/>
      <c r="D77" s="97"/>
      <c r="E77" s="79"/>
      <c r="F77" s="75">
        <f t="shared" si="3"/>
        <v>0</v>
      </c>
      <c r="G77" s="86" t="e">
        <f t="shared" ref="G77:G87" si="12">E77*100/D77</f>
        <v>#DIV/0!</v>
      </c>
      <c r="N77" s="23"/>
    </row>
    <row r="78" spans="1:14" x14ac:dyDescent="0.2">
      <c r="A78" s="35" t="s">
        <v>116</v>
      </c>
      <c r="B78" s="30">
        <v>1054</v>
      </c>
      <c r="C78" s="75"/>
      <c r="D78" s="97"/>
      <c r="E78" s="79"/>
      <c r="F78" s="75">
        <f t="shared" ref="F78:F94" si="13">E78-D78</f>
        <v>0</v>
      </c>
      <c r="G78" s="86" t="e">
        <f t="shared" si="12"/>
        <v>#DIV/0!</v>
      </c>
      <c r="H78" s="40" t="e">
        <f>D78+#REF!-D150</f>
        <v>#REF!</v>
      </c>
      <c r="I78" s="39" t="e">
        <f>E78+#REF!-E150</f>
        <v>#REF!</v>
      </c>
      <c r="N78" s="23"/>
    </row>
    <row r="79" spans="1:14" ht="131.25" x14ac:dyDescent="0.2">
      <c r="A79" s="99" t="s">
        <v>132</v>
      </c>
      <c r="B79" s="30">
        <v>1055</v>
      </c>
      <c r="C79" s="75"/>
      <c r="D79" s="97"/>
      <c r="E79" s="79"/>
      <c r="F79" s="75">
        <f t="shared" si="13"/>
        <v>0</v>
      </c>
      <c r="G79" s="86" t="e">
        <f t="shared" si="12"/>
        <v>#DIV/0!</v>
      </c>
    </row>
    <row r="80" spans="1:14" ht="37.5" x14ac:dyDescent="0.2">
      <c r="A80" s="99" t="s">
        <v>117</v>
      </c>
      <c r="B80" s="30">
        <v>1056</v>
      </c>
      <c r="C80" s="75"/>
      <c r="D80" s="97"/>
      <c r="E80" s="80"/>
      <c r="F80" s="75">
        <f t="shared" si="13"/>
        <v>0</v>
      </c>
      <c r="G80" s="86" t="e">
        <f t="shared" si="12"/>
        <v>#DIV/0!</v>
      </c>
    </row>
    <row r="81" spans="1:7" x14ac:dyDescent="0.2">
      <c r="A81" s="99" t="s">
        <v>118</v>
      </c>
      <c r="B81" s="30">
        <v>1057</v>
      </c>
      <c r="C81" s="75"/>
      <c r="D81" s="97"/>
      <c r="E81" s="79"/>
      <c r="F81" s="75">
        <f t="shared" si="13"/>
        <v>0</v>
      </c>
      <c r="G81" s="86" t="e">
        <f t="shared" si="12"/>
        <v>#DIV/0!</v>
      </c>
    </row>
    <row r="82" spans="1:7" ht="37.5" x14ac:dyDescent="0.2">
      <c r="A82" s="99" t="s">
        <v>119</v>
      </c>
      <c r="B82" s="30">
        <v>1058</v>
      </c>
      <c r="C82" s="75"/>
      <c r="D82" s="75"/>
      <c r="E82" s="77"/>
      <c r="F82" s="75">
        <f t="shared" si="13"/>
        <v>0</v>
      </c>
      <c r="G82" s="86" t="e">
        <f t="shared" si="12"/>
        <v>#DIV/0!</v>
      </c>
    </row>
    <row r="83" spans="1:7" x14ac:dyDescent="0.2">
      <c r="A83" s="99" t="s">
        <v>120</v>
      </c>
      <c r="B83" s="30">
        <v>1059</v>
      </c>
      <c r="C83" s="75"/>
      <c r="D83" s="97"/>
      <c r="E83" s="79"/>
      <c r="F83" s="75">
        <f t="shared" si="13"/>
        <v>0</v>
      </c>
      <c r="G83" s="86" t="e">
        <f t="shared" si="12"/>
        <v>#DIV/0!</v>
      </c>
    </row>
    <row r="84" spans="1:7" ht="29.45" customHeight="1" x14ac:dyDescent="0.2">
      <c r="A84" s="17" t="s">
        <v>90</v>
      </c>
      <c r="B84" s="26">
        <v>1060</v>
      </c>
      <c r="C84" s="71">
        <f>C85+C86+C87+C88+C89+C90+C91+C92</f>
        <v>0</v>
      </c>
      <c r="D84" s="71">
        <f t="shared" ref="D84:E84" si="14">D85+D86+D87+D88+D89+D90+D91+D92</f>
        <v>0</v>
      </c>
      <c r="E84" s="71">
        <f t="shared" si="14"/>
        <v>0</v>
      </c>
      <c r="F84" s="71">
        <f t="shared" si="13"/>
        <v>0</v>
      </c>
      <c r="G84" s="83" t="e">
        <f t="shared" si="12"/>
        <v>#DIV/0!</v>
      </c>
    </row>
    <row r="85" spans="1:7" ht="19.5" customHeight="1" x14ac:dyDescent="0.2">
      <c r="A85" s="99" t="s">
        <v>109</v>
      </c>
      <c r="B85" s="19">
        <v>1061</v>
      </c>
      <c r="C85" s="75"/>
      <c r="D85" s="97"/>
      <c r="E85" s="79"/>
      <c r="F85" s="75">
        <f t="shared" si="13"/>
        <v>0</v>
      </c>
      <c r="G85" s="86" t="e">
        <f t="shared" si="12"/>
        <v>#DIV/0!</v>
      </c>
    </row>
    <row r="86" spans="1:7" ht="18" customHeight="1" x14ac:dyDescent="0.2">
      <c r="A86" s="99" t="s">
        <v>110</v>
      </c>
      <c r="B86" s="19">
        <v>1062</v>
      </c>
      <c r="C86" s="75"/>
      <c r="D86" s="97"/>
      <c r="E86" s="79"/>
      <c r="F86" s="75">
        <f t="shared" si="13"/>
        <v>0</v>
      </c>
      <c r="G86" s="86" t="e">
        <f t="shared" si="12"/>
        <v>#DIV/0!</v>
      </c>
    </row>
    <row r="87" spans="1:7" ht="97.5" customHeight="1" x14ac:dyDescent="0.2">
      <c r="A87" s="35" t="s">
        <v>122</v>
      </c>
      <c r="B87" s="19">
        <v>1063</v>
      </c>
      <c r="C87" s="75"/>
      <c r="D87" s="97"/>
      <c r="E87" s="79"/>
      <c r="F87" s="75">
        <f t="shared" si="13"/>
        <v>0</v>
      </c>
      <c r="G87" s="86" t="e">
        <f t="shared" si="12"/>
        <v>#DIV/0!</v>
      </c>
    </row>
    <row r="88" spans="1:7" ht="24.75" customHeight="1" x14ac:dyDescent="0.2">
      <c r="A88" s="35" t="s">
        <v>116</v>
      </c>
      <c r="B88" s="19">
        <v>1064</v>
      </c>
      <c r="C88" s="75"/>
      <c r="D88" s="75"/>
      <c r="E88" s="77"/>
      <c r="F88" s="75">
        <f t="shared" si="13"/>
        <v>0</v>
      </c>
      <c r="G88" s="86" t="e">
        <f t="shared" ref="G88:G94" si="15">E88*100/D88</f>
        <v>#DIV/0!</v>
      </c>
    </row>
    <row r="89" spans="1:7" ht="111.75" customHeight="1" x14ac:dyDescent="0.2">
      <c r="A89" s="99" t="s">
        <v>134</v>
      </c>
      <c r="B89" s="19">
        <v>1065</v>
      </c>
      <c r="C89" s="75"/>
      <c r="D89" s="75"/>
      <c r="E89" s="85"/>
      <c r="F89" s="75">
        <f t="shared" si="13"/>
        <v>0</v>
      </c>
      <c r="G89" s="86" t="e">
        <f t="shared" si="15"/>
        <v>#DIV/0!</v>
      </c>
    </row>
    <row r="90" spans="1:7" ht="37.5" x14ac:dyDescent="0.2">
      <c r="A90" s="99" t="s">
        <v>121</v>
      </c>
      <c r="B90" s="19">
        <v>1066</v>
      </c>
      <c r="C90" s="75"/>
      <c r="D90" s="75"/>
      <c r="E90" s="75"/>
      <c r="F90" s="75">
        <f t="shared" si="13"/>
        <v>0</v>
      </c>
      <c r="G90" s="86" t="e">
        <f t="shared" si="15"/>
        <v>#DIV/0!</v>
      </c>
    </row>
    <row r="91" spans="1:7" x14ac:dyDescent="0.2">
      <c r="A91" s="38" t="s">
        <v>118</v>
      </c>
      <c r="B91" s="37">
        <v>1067</v>
      </c>
      <c r="C91" s="75"/>
      <c r="D91" s="75"/>
      <c r="E91" s="85"/>
      <c r="F91" s="75">
        <f t="shared" si="13"/>
        <v>0</v>
      </c>
      <c r="G91" s="86" t="e">
        <f t="shared" si="15"/>
        <v>#DIV/0!</v>
      </c>
    </row>
    <row r="92" spans="1:7" ht="42" customHeight="1" x14ac:dyDescent="0.2">
      <c r="A92" s="35" t="s">
        <v>119</v>
      </c>
      <c r="B92" s="19">
        <v>1068</v>
      </c>
      <c r="C92" s="75"/>
      <c r="D92" s="75"/>
      <c r="E92" s="85"/>
      <c r="F92" s="75">
        <f t="shared" si="13"/>
        <v>0</v>
      </c>
      <c r="G92" s="86" t="e">
        <f t="shared" si="15"/>
        <v>#DIV/0!</v>
      </c>
    </row>
    <row r="93" spans="1:7" ht="18" customHeight="1" x14ac:dyDescent="0.2">
      <c r="A93" s="35" t="s">
        <v>120</v>
      </c>
      <c r="B93" s="19">
        <v>1069</v>
      </c>
      <c r="C93" s="75"/>
      <c r="D93" s="75"/>
      <c r="E93" s="85"/>
      <c r="F93" s="75"/>
      <c r="G93" s="86"/>
    </row>
    <row r="94" spans="1:7" x14ac:dyDescent="0.2">
      <c r="A94" s="34" t="s">
        <v>123</v>
      </c>
      <c r="B94" s="26">
        <v>1070</v>
      </c>
      <c r="C94" s="71">
        <f>C95+C96+C97+C98+C99+C100+C101+C102</f>
        <v>0</v>
      </c>
      <c r="D94" s="71">
        <f t="shared" ref="D94:E94" si="16">D95+D96+D97+D98+D99+D100+D101+D102</f>
        <v>0</v>
      </c>
      <c r="E94" s="71">
        <f t="shared" si="16"/>
        <v>0</v>
      </c>
      <c r="F94" s="71">
        <f t="shared" si="13"/>
        <v>0</v>
      </c>
      <c r="G94" s="83" t="e">
        <f t="shared" si="15"/>
        <v>#DIV/0!</v>
      </c>
    </row>
    <row r="95" spans="1:7" x14ac:dyDescent="0.2">
      <c r="A95" s="99" t="s">
        <v>124</v>
      </c>
      <c r="B95" s="19">
        <v>1071</v>
      </c>
      <c r="C95" s="75"/>
      <c r="D95" s="75"/>
      <c r="E95" s="85"/>
      <c r="F95" s="75">
        <f>E95-D95</f>
        <v>0</v>
      </c>
      <c r="G95" s="86" t="e">
        <f>E95*100/D95</f>
        <v>#DIV/0!</v>
      </c>
    </row>
    <row r="96" spans="1:7" s="36" customFormat="1" ht="36" customHeight="1" x14ac:dyDescent="0.2">
      <c r="A96" s="99" t="s">
        <v>125</v>
      </c>
      <c r="B96" s="19">
        <v>1072</v>
      </c>
      <c r="C96" s="75"/>
      <c r="D96" s="75"/>
      <c r="E96" s="85"/>
      <c r="F96" s="75">
        <f>E96-D96</f>
        <v>0</v>
      </c>
      <c r="G96" s="86" t="e">
        <f>E96*100/D96</f>
        <v>#DIV/0!</v>
      </c>
    </row>
    <row r="97" spans="1:7" ht="37.5" x14ac:dyDescent="0.2">
      <c r="A97" s="99" t="s">
        <v>126</v>
      </c>
      <c r="B97" s="19">
        <v>1073</v>
      </c>
      <c r="C97" s="75"/>
      <c r="D97" s="75"/>
      <c r="E97" s="77"/>
      <c r="F97" s="75">
        <f>E97-D97</f>
        <v>0</v>
      </c>
      <c r="G97" s="86" t="e">
        <f>E97*100/D97</f>
        <v>#DIV/0!</v>
      </c>
    </row>
    <row r="98" spans="1:7" ht="18.600000000000001" customHeight="1" x14ac:dyDescent="0.2">
      <c r="A98" s="99" t="s">
        <v>127</v>
      </c>
      <c r="B98" s="19">
        <v>1074</v>
      </c>
      <c r="C98" s="75"/>
      <c r="D98" s="75"/>
      <c r="E98" s="77"/>
      <c r="F98" s="75">
        <f>E98-D98</f>
        <v>0</v>
      </c>
      <c r="G98" s="86" t="e">
        <f>E98*100/D98</f>
        <v>#DIV/0!</v>
      </c>
    </row>
    <row r="99" spans="1:7" x14ac:dyDescent="0.2">
      <c r="A99" s="99" t="s">
        <v>128</v>
      </c>
      <c r="B99" s="19">
        <v>1075</v>
      </c>
      <c r="C99" s="75"/>
      <c r="D99" s="75"/>
      <c r="E99" s="77"/>
      <c r="F99" s="75"/>
      <c r="G99" s="86"/>
    </row>
    <row r="100" spans="1:7" ht="21" customHeight="1" x14ac:dyDescent="0.2">
      <c r="A100" s="99" t="s">
        <v>129</v>
      </c>
      <c r="B100" s="19">
        <v>1076</v>
      </c>
      <c r="C100" s="75"/>
      <c r="D100" s="75"/>
      <c r="E100" s="75"/>
      <c r="F100" s="75">
        <f t="shared" ref="F100:F106" si="17">E100-D100</f>
        <v>0</v>
      </c>
      <c r="G100" s="86" t="e">
        <f t="shared" ref="G100:G105" si="18">E100*100/D100</f>
        <v>#DIV/0!</v>
      </c>
    </row>
    <row r="101" spans="1:7" ht="19.899999999999999" customHeight="1" x14ac:dyDescent="0.2">
      <c r="A101" s="99" t="s">
        <v>130</v>
      </c>
      <c r="B101" s="19">
        <v>1077</v>
      </c>
      <c r="C101" s="75"/>
      <c r="D101" s="75"/>
      <c r="E101" s="77"/>
      <c r="F101" s="75">
        <f t="shared" si="17"/>
        <v>0</v>
      </c>
      <c r="G101" s="86" t="e">
        <f t="shared" si="18"/>
        <v>#DIV/0!</v>
      </c>
    </row>
    <row r="102" spans="1:7" ht="18" customHeight="1" x14ac:dyDescent="0.2">
      <c r="A102" s="99" t="s">
        <v>131</v>
      </c>
      <c r="B102" s="19">
        <v>1078</v>
      </c>
      <c r="C102" s="75"/>
      <c r="D102" s="75"/>
      <c r="E102" s="77"/>
      <c r="F102" s="75">
        <f t="shared" si="17"/>
        <v>0</v>
      </c>
      <c r="G102" s="86" t="e">
        <f t="shared" si="18"/>
        <v>#DIV/0!</v>
      </c>
    </row>
    <row r="103" spans="1:7" ht="18" customHeight="1" x14ac:dyDescent="0.2">
      <c r="A103" s="17" t="s">
        <v>91</v>
      </c>
      <c r="B103" s="26">
        <v>1080</v>
      </c>
      <c r="C103" s="71">
        <f>C104</f>
        <v>0</v>
      </c>
      <c r="D103" s="71">
        <f t="shared" ref="D103:E103" si="19">D104</f>
        <v>0</v>
      </c>
      <c r="E103" s="71">
        <f t="shared" si="19"/>
        <v>0</v>
      </c>
      <c r="F103" s="71">
        <f t="shared" si="17"/>
        <v>0</v>
      </c>
      <c r="G103" s="83" t="e">
        <f t="shared" si="18"/>
        <v>#DIV/0!</v>
      </c>
    </row>
    <row r="104" spans="1:7" ht="18.75" customHeight="1" x14ac:dyDescent="0.2">
      <c r="A104" s="99" t="s">
        <v>77</v>
      </c>
      <c r="B104" s="19" t="s">
        <v>29</v>
      </c>
      <c r="C104" s="75"/>
      <c r="D104" s="75"/>
      <c r="E104" s="77"/>
      <c r="F104" s="75">
        <f t="shared" si="17"/>
        <v>0</v>
      </c>
      <c r="G104" s="86" t="e">
        <f t="shared" si="18"/>
        <v>#DIV/0!</v>
      </c>
    </row>
    <row r="105" spans="1:7" ht="16.5" customHeight="1" x14ac:dyDescent="0.2">
      <c r="A105" s="17" t="s">
        <v>70</v>
      </c>
      <c r="B105" s="26">
        <v>1090</v>
      </c>
      <c r="C105" s="71">
        <f>C71+C84+C94+C103</f>
        <v>0</v>
      </c>
      <c r="D105" s="71">
        <f>D71+D84+D94+D103</f>
        <v>0</v>
      </c>
      <c r="E105" s="71">
        <f>E71+E84+E94+E103</f>
        <v>0</v>
      </c>
      <c r="F105" s="71">
        <f t="shared" si="17"/>
        <v>0</v>
      </c>
      <c r="G105" s="83" t="e">
        <f t="shared" si="18"/>
        <v>#DIV/0!</v>
      </c>
    </row>
    <row r="106" spans="1:7" ht="16.5" customHeight="1" x14ac:dyDescent="0.2">
      <c r="A106" s="17" t="s">
        <v>133</v>
      </c>
      <c r="B106" s="26">
        <v>1100</v>
      </c>
      <c r="C106" s="71">
        <f>C70-C105</f>
        <v>0</v>
      </c>
      <c r="D106" s="71">
        <f t="shared" ref="D106:E106" si="20">D70-D105</f>
        <v>0</v>
      </c>
      <c r="E106" s="71">
        <f t="shared" si="20"/>
        <v>0</v>
      </c>
      <c r="F106" s="71">
        <f t="shared" si="17"/>
        <v>0</v>
      </c>
      <c r="G106" s="83"/>
    </row>
    <row r="107" spans="1:7" ht="32.25" customHeight="1" x14ac:dyDescent="0.2">
      <c r="A107" s="131" t="s">
        <v>71</v>
      </c>
      <c r="B107" s="131"/>
      <c r="C107" s="131"/>
      <c r="D107" s="131"/>
      <c r="E107" s="131"/>
      <c r="F107" s="131"/>
      <c r="G107" s="131"/>
    </row>
    <row r="108" spans="1:7" ht="27" customHeight="1" x14ac:dyDescent="0.2">
      <c r="A108" s="17" t="s">
        <v>72</v>
      </c>
      <c r="B108" s="28">
        <v>2000</v>
      </c>
      <c r="C108" s="71">
        <f>SUM(C109:C114)</f>
        <v>0</v>
      </c>
      <c r="D108" s="71">
        <f>SUM(D109:D114)</f>
        <v>0</v>
      </c>
      <c r="E108" s="72">
        <f>SUM(E109:E114)</f>
        <v>0</v>
      </c>
      <c r="F108" s="71">
        <f t="shared" ref="F108:F116" si="21">E108-D108</f>
        <v>0</v>
      </c>
      <c r="G108" s="15" t="e">
        <f t="shared" ref="G108:G116" si="22">E108*100/D108</f>
        <v>#DIV/0!</v>
      </c>
    </row>
    <row r="109" spans="1:7" x14ac:dyDescent="0.2">
      <c r="A109" s="20" t="s">
        <v>28</v>
      </c>
      <c r="B109" s="30">
        <v>2010</v>
      </c>
      <c r="C109" s="73"/>
      <c r="D109" s="73"/>
      <c r="E109" s="74"/>
      <c r="F109" s="73">
        <f t="shared" si="21"/>
        <v>0</v>
      </c>
      <c r="G109" s="103" t="e">
        <f t="shared" si="22"/>
        <v>#DIV/0!</v>
      </c>
    </row>
    <row r="110" spans="1:7" x14ac:dyDescent="0.2">
      <c r="A110" s="20" t="s">
        <v>27</v>
      </c>
      <c r="B110" s="30">
        <v>2020</v>
      </c>
      <c r="C110" s="82"/>
      <c r="D110" s="73"/>
      <c r="E110" s="74"/>
      <c r="F110" s="73">
        <f t="shared" si="21"/>
        <v>0</v>
      </c>
      <c r="G110" s="92" t="e">
        <f t="shared" si="22"/>
        <v>#DIV/0!</v>
      </c>
    </row>
    <row r="111" spans="1:7" ht="37.5" x14ac:dyDescent="0.2">
      <c r="A111" s="20" t="s">
        <v>26</v>
      </c>
      <c r="B111" s="30">
        <v>2030</v>
      </c>
      <c r="C111" s="73"/>
      <c r="D111" s="73"/>
      <c r="E111" s="74"/>
      <c r="F111" s="73">
        <f t="shared" si="21"/>
        <v>0</v>
      </c>
      <c r="G111" s="92" t="e">
        <f t="shared" si="22"/>
        <v>#DIV/0!</v>
      </c>
    </row>
    <row r="112" spans="1:7" x14ac:dyDescent="0.2">
      <c r="A112" s="20" t="s">
        <v>25</v>
      </c>
      <c r="B112" s="30">
        <v>2040</v>
      </c>
      <c r="C112" s="82"/>
      <c r="D112" s="73"/>
      <c r="E112" s="74"/>
      <c r="F112" s="73">
        <f t="shared" si="21"/>
        <v>0</v>
      </c>
      <c r="G112" s="92" t="e">
        <f t="shared" si="22"/>
        <v>#DIV/0!</v>
      </c>
    </row>
    <row r="113" spans="1:7" ht="39" customHeight="1" x14ac:dyDescent="0.2">
      <c r="A113" s="20" t="s">
        <v>24</v>
      </c>
      <c r="B113" s="30">
        <v>2050</v>
      </c>
      <c r="C113" s="73"/>
      <c r="D113" s="73"/>
      <c r="E113" s="74"/>
      <c r="F113" s="73">
        <f t="shared" si="21"/>
        <v>0</v>
      </c>
      <c r="G113" s="92" t="e">
        <f t="shared" si="22"/>
        <v>#DIV/0!</v>
      </c>
    </row>
    <row r="114" spans="1:7" x14ac:dyDescent="0.2">
      <c r="A114" s="20" t="s">
        <v>23</v>
      </c>
      <c r="B114" s="30">
        <v>2060</v>
      </c>
      <c r="C114" s="73"/>
      <c r="D114" s="73"/>
      <c r="E114" s="74"/>
      <c r="F114" s="73">
        <f t="shared" si="21"/>
        <v>0</v>
      </c>
      <c r="G114" s="92" t="e">
        <f t="shared" si="22"/>
        <v>#DIV/0!</v>
      </c>
    </row>
    <row r="115" spans="1:7" x14ac:dyDescent="0.2">
      <c r="A115" s="20" t="s">
        <v>22</v>
      </c>
      <c r="B115" s="30">
        <v>2100</v>
      </c>
      <c r="C115" s="73"/>
      <c r="D115" s="73"/>
      <c r="E115" s="77"/>
      <c r="F115" s="73">
        <f t="shared" si="21"/>
        <v>0</v>
      </c>
      <c r="G115" s="92" t="e">
        <f t="shared" si="22"/>
        <v>#DIV/0!</v>
      </c>
    </row>
    <row r="116" spans="1:7" x14ac:dyDescent="0.2">
      <c r="A116" s="20" t="s">
        <v>21</v>
      </c>
      <c r="B116" s="30">
        <v>2200</v>
      </c>
      <c r="C116" s="73"/>
      <c r="D116" s="73"/>
      <c r="E116" s="77"/>
      <c r="F116" s="73">
        <f t="shared" si="21"/>
        <v>0</v>
      </c>
      <c r="G116" s="92" t="e">
        <f t="shared" si="22"/>
        <v>#DIV/0!</v>
      </c>
    </row>
    <row r="117" spans="1:7" ht="31.7" customHeight="1" x14ac:dyDescent="0.2">
      <c r="A117" s="131" t="s">
        <v>73</v>
      </c>
      <c r="B117" s="131"/>
      <c r="C117" s="131"/>
      <c r="D117" s="131"/>
      <c r="E117" s="131"/>
      <c r="F117" s="131"/>
      <c r="G117" s="131"/>
    </row>
    <row r="118" spans="1:7" ht="46.5" customHeight="1" x14ac:dyDescent="0.2">
      <c r="A118" s="31" t="s">
        <v>92</v>
      </c>
      <c r="B118" s="30">
        <v>3010</v>
      </c>
      <c r="C118" s="93" t="e">
        <f>(C59/C71)*100</f>
        <v>#DIV/0!</v>
      </c>
      <c r="D118" s="93" t="e">
        <f>(D59/D71)*100</f>
        <v>#DIV/0!</v>
      </c>
      <c r="E118" s="93" t="e">
        <f>(E59/E71)*100</f>
        <v>#DIV/0!</v>
      </c>
      <c r="F118" s="96" t="e">
        <f>E118-D118</f>
        <v>#DIV/0!</v>
      </c>
      <c r="G118" s="70"/>
    </row>
    <row r="119" spans="1:7" ht="37.5" x14ac:dyDescent="0.2">
      <c r="A119" s="20" t="s">
        <v>20</v>
      </c>
      <c r="B119" s="30">
        <v>3020</v>
      </c>
      <c r="C119" s="93" t="e">
        <f>((#REF!+#REF!)/#REF!)*100</f>
        <v>#REF!</v>
      </c>
      <c r="D119" s="93" t="e">
        <f>((#REF!+#REF!)/#REF!)*100</f>
        <v>#REF!</v>
      </c>
      <c r="E119" s="93" t="e">
        <f>((#REF!+#REF!)/#REF!)*100</f>
        <v>#REF!</v>
      </c>
      <c r="F119" s="96" t="e">
        <f t="shared" ref="F119:F123" si="23">E119-D119</f>
        <v>#REF!</v>
      </c>
      <c r="G119" s="70"/>
    </row>
    <row r="120" spans="1:7" ht="37.5" x14ac:dyDescent="0.2">
      <c r="A120" s="20" t="s">
        <v>76</v>
      </c>
      <c r="B120" s="30">
        <v>3030</v>
      </c>
      <c r="C120" s="93" t="e">
        <f>(C108/#REF!)*100</f>
        <v>#REF!</v>
      </c>
      <c r="D120" s="93" t="e">
        <f>(D108/#REF!)*100</f>
        <v>#REF!</v>
      </c>
      <c r="E120" s="93" t="e">
        <f>(E108/#REF!)*100</f>
        <v>#REF!</v>
      </c>
      <c r="F120" s="96" t="e">
        <f t="shared" si="23"/>
        <v>#REF!</v>
      </c>
      <c r="G120" s="70"/>
    </row>
    <row r="121" spans="1:7" ht="37.5" x14ac:dyDescent="0.2">
      <c r="A121" s="20" t="s">
        <v>19</v>
      </c>
      <c r="B121" s="30">
        <v>3040</v>
      </c>
      <c r="C121" s="93" t="e">
        <f>(C143/#REF!)*100</f>
        <v>#REF!</v>
      </c>
      <c r="D121" s="93" t="e">
        <f>(D143/#REF!)*100</f>
        <v>#REF!</v>
      </c>
      <c r="E121" s="93" t="e">
        <f>(E143/#REF!)*100</f>
        <v>#REF!</v>
      </c>
      <c r="F121" s="96" t="e">
        <f t="shared" si="23"/>
        <v>#REF!</v>
      </c>
      <c r="G121" s="70"/>
    </row>
    <row r="122" spans="1:7" ht="27.75" customHeight="1" x14ac:dyDescent="0.2">
      <c r="A122" s="31" t="s">
        <v>18</v>
      </c>
      <c r="B122" s="30">
        <v>3050</v>
      </c>
      <c r="C122" s="94" t="e">
        <f>C116/C115</f>
        <v>#DIV/0!</v>
      </c>
      <c r="D122" s="94" t="e">
        <f>D116/D115</f>
        <v>#DIV/0!</v>
      </c>
      <c r="E122" s="94" t="e">
        <f>E116/E115</f>
        <v>#DIV/0!</v>
      </c>
      <c r="F122" s="96" t="e">
        <f t="shared" si="23"/>
        <v>#DIV/0!</v>
      </c>
      <c r="G122" s="18"/>
    </row>
    <row r="123" spans="1:7" ht="37.5" x14ac:dyDescent="0.2">
      <c r="A123" s="31" t="s">
        <v>17</v>
      </c>
      <c r="B123" s="30">
        <v>3060</v>
      </c>
      <c r="C123" s="94" t="e">
        <f>(C110+C111)/C108</f>
        <v>#DIV/0!</v>
      </c>
      <c r="D123" s="94" t="e">
        <f>(D110+D111)/D108</f>
        <v>#DIV/0!</v>
      </c>
      <c r="E123" s="94" t="e">
        <f>(E110+E111)/E108</f>
        <v>#DIV/0!</v>
      </c>
      <c r="F123" s="96" t="e">
        <f t="shared" si="23"/>
        <v>#DIV/0!</v>
      </c>
      <c r="G123" s="18"/>
    </row>
    <row r="124" spans="1:7" ht="29.25" customHeight="1" x14ac:dyDescent="0.2">
      <c r="A124" s="136" t="s">
        <v>74</v>
      </c>
      <c r="B124" s="136"/>
      <c r="C124" s="136"/>
      <c r="D124" s="136"/>
      <c r="E124" s="136"/>
      <c r="F124" s="136"/>
      <c r="G124" s="136"/>
    </row>
    <row r="125" spans="1:7" x14ac:dyDescent="0.2">
      <c r="A125" s="31" t="s">
        <v>16</v>
      </c>
      <c r="B125" s="30">
        <v>4010</v>
      </c>
      <c r="C125" s="73"/>
      <c r="D125" s="73"/>
      <c r="E125" s="74"/>
      <c r="F125" s="73">
        <f>E125-D125</f>
        <v>0</v>
      </c>
      <c r="G125" s="92" t="e">
        <f t="shared" ref="G125:G131" si="24">E125*100/D125</f>
        <v>#DIV/0!</v>
      </c>
    </row>
    <row r="126" spans="1:7" x14ac:dyDescent="0.2">
      <c r="A126" s="31" t="s">
        <v>15</v>
      </c>
      <c r="B126" s="30">
        <v>4020</v>
      </c>
      <c r="C126" s="73"/>
      <c r="D126" s="73"/>
      <c r="E126" s="74"/>
      <c r="F126" s="73">
        <f>E126-D126</f>
        <v>0</v>
      </c>
      <c r="G126" s="92" t="e">
        <f t="shared" si="24"/>
        <v>#DIV/0!</v>
      </c>
    </row>
    <row r="127" spans="1:7" x14ac:dyDescent="0.2">
      <c r="A127" s="31" t="s">
        <v>14</v>
      </c>
      <c r="B127" s="30">
        <v>4021</v>
      </c>
      <c r="C127" s="73"/>
      <c r="D127" s="73"/>
      <c r="E127" s="74"/>
      <c r="F127" s="73">
        <f>E127-D127</f>
        <v>0</v>
      </c>
      <c r="G127" s="92" t="e">
        <f t="shared" si="24"/>
        <v>#DIV/0!</v>
      </c>
    </row>
    <row r="128" spans="1:7" x14ac:dyDescent="0.2">
      <c r="A128" s="17" t="s">
        <v>13</v>
      </c>
      <c r="B128" s="28">
        <v>4030</v>
      </c>
      <c r="C128" s="71">
        <f>C125+C126</f>
        <v>0</v>
      </c>
      <c r="D128" s="71">
        <f>D125+D126</f>
        <v>0</v>
      </c>
      <c r="E128" s="72">
        <f>E125+E126</f>
        <v>0</v>
      </c>
      <c r="F128" s="71">
        <f t="shared" ref="F128:F134" si="25">E128-D128</f>
        <v>0</v>
      </c>
      <c r="G128" s="15" t="e">
        <f t="shared" si="24"/>
        <v>#DIV/0!</v>
      </c>
    </row>
    <row r="129" spans="1:14" x14ac:dyDescent="0.2">
      <c r="A129" s="31" t="s">
        <v>12</v>
      </c>
      <c r="B129" s="30">
        <v>4040</v>
      </c>
      <c r="C129" s="73"/>
      <c r="D129" s="73"/>
      <c r="E129" s="74"/>
      <c r="F129" s="73">
        <f t="shared" si="25"/>
        <v>0</v>
      </c>
      <c r="G129" s="103" t="e">
        <f t="shared" si="24"/>
        <v>#DIV/0!</v>
      </c>
    </row>
    <row r="130" spans="1:14" x14ac:dyDescent="0.2">
      <c r="A130" s="31" t="s">
        <v>11</v>
      </c>
      <c r="B130" s="30">
        <v>4050</v>
      </c>
      <c r="C130" s="73"/>
      <c r="D130" s="73"/>
      <c r="E130" s="74"/>
      <c r="F130" s="73">
        <f t="shared" si="25"/>
        <v>0</v>
      </c>
      <c r="G130" s="92" t="e">
        <f t="shared" si="24"/>
        <v>#DIV/0!</v>
      </c>
    </row>
    <row r="131" spans="1:14" x14ac:dyDescent="0.2">
      <c r="A131" s="29" t="s">
        <v>10</v>
      </c>
      <c r="B131" s="28">
        <v>4060</v>
      </c>
      <c r="C131" s="71">
        <f>C129+C130</f>
        <v>0</v>
      </c>
      <c r="D131" s="72">
        <f>D129+D130</f>
        <v>0</v>
      </c>
      <c r="E131" s="72">
        <f>E129+E130</f>
        <v>0</v>
      </c>
      <c r="F131" s="71">
        <f t="shared" si="25"/>
        <v>0</v>
      </c>
      <c r="G131" s="15" t="e">
        <f t="shared" si="24"/>
        <v>#DIV/0!</v>
      </c>
    </row>
    <row r="132" spans="1:14" x14ac:dyDescent="0.2">
      <c r="A132" s="31" t="s">
        <v>9</v>
      </c>
      <c r="B132" s="30">
        <v>4070</v>
      </c>
      <c r="C132" s="73"/>
      <c r="D132" s="73"/>
      <c r="E132" s="74"/>
      <c r="F132" s="73">
        <f t="shared" si="25"/>
        <v>0</v>
      </c>
      <c r="G132" s="103" t="e">
        <f t="shared" ref="G132:G133" si="26">E132*100/D132</f>
        <v>#DIV/0!</v>
      </c>
    </row>
    <row r="133" spans="1:14" x14ac:dyDescent="0.2">
      <c r="A133" s="31" t="s">
        <v>8</v>
      </c>
      <c r="B133" s="30">
        <v>4080</v>
      </c>
      <c r="C133" s="73"/>
      <c r="D133" s="73"/>
      <c r="E133" s="74"/>
      <c r="F133" s="73">
        <f t="shared" si="25"/>
        <v>0</v>
      </c>
      <c r="G133" s="103" t="e">
        <f t="shared" si="26"/>
        <v>#DIV/0!</v>
      </c>
    </row>
    <row r="134" spans="1:14" x14ac:dyDescent="0.2">
      <c r="A134" s="29" t="s">
        <v>7</v>
      </c>
      <c r="B134" s="28">
        <v>4090</v>
      </c>
      <c r="C134" s="71"/>
      <c r="D134" s="71"/>
      <c r="E134" s="72"/>
      <c r="F134" s="71">
        <f t="shared" si="25"/>
        <v>0</v>
      </c>
      <c r="G134" s="15" t="e">
        <f>E134*100/D134</f>
        <v>#DIV/0!</v>
      </c>
    </row>
    <row r="135" spans="1:14" ht="26.45" customHeight="1" x14ac:dyDescent="0.2">
      <c r="A135" s="131" t="s">
        <v>75</v>
      </c>
      <c r="B135" s="131"/>
      <c r="C135" s="131"/>
      <c r="D135" s="131"/>
      <c r="E135" s="131"/>
      <c r="F135" s="131"/>
      <c r="G135" s="131"/>
      <c r="H135" s="27">
        <f>SUM(H136:H140)</f>
        <v>236</v>
      </c>
    </row>
    <row r="136" spans="1:14" ht="37.5" customHeight="1" x14ac:dyDescent="0.2">
      <c r="A136" s="17" t="s">
        <v>78</v>
      </c>
      <c r="B136" s="26">
        <v>5000</v>
      </c>
      <c r="C136" s="71">
        <f>SUM(C137:C142)</f>
        <v>0</v>
      </c>
      <c r="D136" s="71">
        <f>SUM(D137:D142)</f>
        <v>0</v>
      </c>
      <c r="E136" s="72">
        <f>SUM(E137:E142)</f>
        <v>0</v>
      </c>
      <c r="F136" s="71">
        <f t="shared" ref="F136:F163" si="27">E136-D136</f>
        <v>0</v>
      </c>
      <c r="G136" s="83" t="e">
        <f t="shared" ref="G136:G164" si="28">E136*100/D136</f>
        <v>#DIV/0!</v>
      </c>
      <c r="H136" s="25">
        <v>84</v>
      </c>
    </row>
    <row r="137" spans="1:14" x14ac:dyDescent="0.2">
      <c r="A137" s="99" t="s">
        <v>6</v>
      </c>
      <c r="B137" s="19">
        <v>5010</v>
      </c>
      <c r="C137" s="74"/>
      <c r="D137" s="74"/>
      <c r="E137" s="74"/>
      <c r="F137" s="73">
        <f t="shared" si="27"/>
        <v>0</v>
      </c>
      <c r="G137" s="78" t="e">
        <f t="shared" si="28"/>
        <v>#DIV/0!</v>
      </c>
      <c r="H137" s="25">
        <v>108</v>
      </c>
    </row>
    <row r="138" spans="1:14" x14ac:dyDescent="0.2">
      <c r="A138" s="99" t="s">
        <v>5</v>
      </c>
      <c r="B138" s="19">
        <v>5020</v>
      </c>
      <c r="C138" s="74"/>
      <c r="D138" s="74"/>
      <c r="E138" s="74"/>
      <c r="F138" s="73">
        <f t="shared" si="27"/>
        <v>0</v>
      </c>
      <c r="G138" s="78" t="e">
        <f t="shared" si="28"/>
        <v>#DIV/0!</v>
      </c>
      <c r="H138" s="25">
        <v>9</v>
      </c>
    </row>
    <row r="139" spans="1:14" x14ac:dyDescent="0.2">
      <c r="A139" s="115" t="s">
        <v>137</v>
      </c>
      <c r="B139" s="19">
        <v>5030</v>
      </c>
      <c r="C139" s="74"/>
      <c r="D139" s="74"/>
      <c r="E139" s="74"/>
      <c r="F139" s="73">
        <f t="shared" si="27"/>
        <v>0</v>
      </c>
      <c r="G139" s="78" t="e">
        <f t="shared" si="28"/>
        <v>#DIV/0!</v>
      </c>
      <c r="H139" s="24">
        <v>35</v>
      </c>
    </row>
    <row r="140" spans="1:14" ht="37.5" x14ac:dyDescent="0.2">
      <c r="A140" s="115" t="s">
        <v>138</v>
      </c>
      <c r="B140" s="19">
        <v>5040</v>
      </c>
      <c r="C140" s="74"/>
      <c r="D140" s="74"/>
      <c r="E140" s="74"/>
      <c r="F140" s="73">
        <f t="shared" si="27"/>
        <v>0</v>
      </c>
      <c r="G140" s="78" t="e">
        <f t="shared" si="28"/>
        <v>#DIV/0!</v>
      </c>
    </row>
    <row r="141" spans="1:14" x14ac:dyDescent="0.2">
      <c r="A141" s="115" t="s">
        <v>142</v>
      </c>
      <c r="B141" s="19">
        <v>5050</v>
      </c>
      <c r="C141" s="74"/>
      <c r="D141" s="74"/>
      <c r="E141" s="74"/>
      <c r="F141" s="73">
        <f t="shared" si="27"/>
        <v>0</v>
      </c>
      <c r="G141" s="78" t="e">
        <f t="shared" si="28"/>
        <v>#DIV/0!</v>
      </c>
    </row>
    <row r="142" spans="1:14" x14ac:dyDescent="0.2">
      <c r="A142" s="115" t="s">
        <v>4</v>
      </c>
      <c r="B142" s="19">
        <v>5060</v>
      </c>
      <c r="C142" s="74"/>
      <c r="D142" s="74"/>
      <c r="E142" s="74"/>
      <c r="F142" s="73">
        <f t="shared" si="27"/>
        <v>0</v>
      </c>
      <c r="G142" s="78" t="e">
        <f t="shared" si="28"/>
        <v>#DIV/0!</v>
      </c>
    </row>
    <row r="143" spans="1:14" x14ac:dyDescent="0.2">
      <c r="A143" s="17" t="s">
        <v>79</v>
      </c>
      <c r="B143" s="16">
        <v>5100</v>
      </c>
      <c r="C143" s="71">
        <f>SUM(C144:C149)</f>
        <v>0</v>
      </c>
      <c r="D143" s="71">
        <f>SUM(D144:D149)</f>
        <v>0</v>
      </c>
      <c r="E143" s="72">
        <f>SUM(E144:E149)</f>
        <v>0</v>
      </c>
      <c r="F143" s="71">
        <f t="shared" si="27"/>
        <v>0</v>
      </c>
      <c r="G143" s="83" t="e">
        <f t="shared" si="28"/>
        <v>#DIV/0!</v>
      </c>
      <c r="H143" s="23" t="e">
        <f>E79+#REF!+E105+E78+#REF!</f>
        <v>#REF!</v>
      </c>
      <c r="J143" s="23">
        <v>20781.599999999999</v>
      </c>
      <c r="K143" s="23">
        <f>J143-E143</f>
        <v>20781.599999999999</v>
      </c>
      <c r="L143" s="1">
        <v>106.1</v>
      </c>
      <c r="N143" s="23"/>
    </row>
    <row r="144" spans="1:14" x14ac:dyDescent="0.2">
      <c r="A144" s="99" t="s">
        <v>6</v>
      </c>
      <c r="B144" s="19">
        <v>5110</v>
      </c>
      <c r="C144" s="74"/>
      <c r="D144" s="73"/>
      <c r="E144" s="74"/>
      <c r="F144" s="73">
        <f t="shared" si="27"/>
        <v>0</v>
      </c>
      <c r="G144" s="78" t="e">
        <f t="shared" si="28"/>
        <v>#DIV/0!</v>
      </c>
    </row>
    <row r="145" spans="1:15" x14ac:dyDescent="0.2">
      <c r="A145" s="99" t="s">
        <v>5</v>
      </c>
      <c r="B145" s="19">
        <v>5120</v>
      </c>
      <c r="C145" s="74"/>
      <c r="D145" s="73"/>
      <c r="E145" s="74"/>
      <c r="F145" s="73">
        <f t="shared" si="27"/>
        <v>0</v>
      </c>
      <c r="G145" s="78" t="e">
        <f t="shared" si="28"/>
        <v>#DIV/0!</v>
      </c>
    </row>
    <row r="146" spans="1:15" x14ac:dyDescent="0.2">
      <c r="A146" s="115" t="s">
        <v>137</v>
      </c>
      <c r="B146" s="19">
        <v>5130</v>
      </c>
      <c r="C146" s="74"/>
      <c r="D146" s="73"/>
      <c r="E146" s="74"/>
      <c r="F146" s="73">
        <f t="shared" si="27"/>
        <v>0</v>
      </c>
      <c r="G146" s="78" t="e">
        <f t="shared" si="28"/>
        <v>#DIV/0!</v>
      </c>
    </row>
    <row r="147" spans="1:15" ht="37.5" x14ac:dyDescent="0.2">
      <c r="A147" s="115" t="s">
        <v>138</v>
      </c>
      <c r="B147" s="19">
        <v>5140</v>
      </c>
      <c r="C147" s="74"/>
      <c r="D147" s="73"/>
      <c r="E147" s="74"/>
      <c r="F147" s="73">
        <f t="shared" si="27"/>
        <v>0</v>
      </c>
      <c r="G147" s="78" t="e">
        <f t="shared" si="28"/>
        <v>#DIV/0!</v>
      </c>
    </row>
    <row r="148" spans="1:15" x14ac:dyDescent="0.2">
      <c r="A148" s="115" t="s">
        <v>142</v>
      </c>
      <c r="B148" s="19">
        <v>5150</v>
      </c>
      <c r="C148" s="74"/>
      <c r="D148" s="73"/>
      <c r="E148" s="74"/>
      <c r="F148" s="73">
        <f t="shared" si="27"/>
        <v>0</v>
      </c>
      <c r="G148" s="78" t="e">
        <f t="shared" si="28"/>
        <v>#DIV/0!</v>
      </c>
    </row>
    <row r="149" spans="1:15" x14ac:dyDescent="0.2">
      <c r="A149" s="115" t="s">
        <v>4</v>
      </c>
      <c r="B149" s="19">
        <v>5160</v>
      </c>
      <c r="C149" s="74"/>
      <c r="D149" s="73"/>
      <c r="E149" s="74"/>
      <c r="F149" s="73">
        <f t="shared" si="27"/>
        <v>0</v>
      </c>
      <c r="G149" s="78" t="e">
        <f t="shared" si="28"/>
        <v>#DIV/0!</v>
      </c>
    </row>
    <row r="150" spans="1:15" ht="37.5" x14ac:dyDescent="0.2">
      <c r="A150" s="17" t="s">
        <v>80</v>
      </c>
      <c r="B150" s="16">
        <v>5200</v>
      </c>
      <c r="C150" s="71">
        <f>SUM(C151:C156)</f>
        <v>0</v>
      </c>
      <c r="D150" s="71">
        <f>SUM(D151:D156)</f>
        <v>0</v>
      </c>
      <c r="E150" s="72">
        <f>SUM(E151:E156)</f>
        <v>0</v>
      </c>
      <c r="F150" s="71">
        <f t="shared" si="27"/>
        <v>0</v>
      </c>
      <c r="G150" s="83" t="e">
        <f t="shared" si="28"/>
        <v>#DIV/0!</v>
      </c>
      <c r="H150" s="23" t="e">
        <f>E78+#REF!+E105-71.14082</f>
        <v>#REF!</v>
      </c>
      <c r="N150" s="23"/>
      <c r="O150" s="23"/>
    </row>
    <row r="151" spans="1:15" x14ac:dyDescent="0.2">
      <c r="A151" s="99" t="s">
        <v>6</v>
      </c>
      <c r="B151" s="19">
        <v>5210</v>
      </c>
      <c r="C151" s="74"/>
      <c r="D151" s="76"/>
      <c r="E151" s="74"/>
      <c r="F151" s="75">
        <f t="shared" si="27"/>
        <v>0</v>
      </c>
      <c r="G151" s="78" t="e">
        <f t="shared" si="28"/>
        <v>#DIV/0!</v>
      </c>
      <c r="H151" s="22">
        <v>231.4</v>
      </c>
    </row>
    <row r="152" spans="1:15" x14ac:dyDescent="0.2">
      <c r="A152" s="99" t="s">
        <v>5</v>
      </c>
      <c r="B152" s="19">
        <v>5220</v>
      </c>
      <c r="C152" s="74"/>
      <c r="D152" s="76"/>
      <c r="E152" s="74"/>
      <c r="F152" s="75">
        <f t="shared" si="27"/>
        <v>0</v>
      </c>
      <c r="G152" s="78" t="e">
        <f t="shared" si="28"/>
        <v>#DIV/0!</v>
      </c>
      <c r="H152" s="22">
        <v>2473.5</v>
      </c>
      <c r="N152" s="23"/>
    </row>
    <row r="153" spans="1:15" x14ac:dyDescent="0.2">
      <c r="A153" s="115" t="s">
        <v>137</v>
      </c>
      <c r="B153" s="19">
        <v>5230</v>
      </c>
      <c r="C153" s="74"/>
      <c r="D153" s="76"/>
      <c r="E153" s="74"/>
      <c r="F153" s="75">
        <f t="shared" si="27"/>
        <v>0</v>
      </c>
      <c r="G153" s="78" t="e">
        <f t="shared" si="28"/>
        <v>#DIV/0!</v>
      </c>
      <c r="H153" s="22">
        <v>6790.5</v>
      </c>
      <c r="I153" s="23">
        <f>D153+D154+D155+D156</f>
        <v>0</v>
      </c>
    </row>
    <row r="154" spans="1:15" ht="37.5" x14ac:dyDescent="0.2">
      <c r="A154" s="115" t="s">
        <v>138</v>
      </c>
      <c r="B154" s="19">
        <v>5240</v>
      </c>
      <c r="C154" s="74"/>
      <c r="D154" s="76"/>
      <c r="E154" s="74"/>
      <c r="F154" s="75">
        <f t="shared" si="27"/>
        <v>0</v>
      </c>
      <c r="G154" s="78" t="e">
        <f t="shared" si="28"/>
        <v>#DIV/0!</v>
      </c>
      <c r="H154" s="22">
        <v>5971.6</v>
      </c>
    </row>
    <row r="155" spans="1:15" x14ac:dyDescent="0.2">
      <c r="A155" s="115" t="s">
        <v>142</v>
      </c>
      <c r="B155" s="19">
        <v>5250</v>
      </c>
      <c r="C155" s="74"/>
      <c r="D155" s="76"/>
      <c r="E155" s="74"/>
      <c r="F155" s="75">
        <f t="shared" si="27"/>
        <v>0</v>
      </c>
      <c r="G155" s="78" t="e">
        <f t="shared" si="28"/>
        <v>#DIV/0!</v>
      </c>
      <c r="H155" s="22">
        <v>368.3</v>
      </c>
    </row>
    <row r="156" spans="1:15" x14ac:dyDescent="0.2">
      <c r="A156" s="115" t="s">
        <v>4</v>
      </c>
      <c r="B156" s="19">
        <v>5260</v>
      </c>
      <c r="C156" s="74"/>
      <c r="D156" s="76"/>
      <c r="E156" s="74"/>
      <c r="F156" s="75">
        <f t="shared" si="27"/>
        <v>0</v>
      </c>
      <c r="G156" s="78" t="e">
        <f t="shared" si="28"/>
        <v>#DIV/0!</v>
      </c>
      <c r="H156" s="22">
        <v>1285.8</v>
      </c>
    </row>
    <row r="157" spans="1:15" ht="42" customHeight="1" x14ac:dyDescent="0.2">
      <c r="A157" s="21" t="s">
        <v>81</v>
      </c>
      <c r="B157" s="16">
        <v>5300</v>
      </c>
      <c r="C157" s="72"/>
      <c r="D157" s="98" t="e">
        <f>D150/D136/12*1000</f>
        <v>#DIV/0!</v>
      </c>
      <c r="E157" s="98" t="e">
        <f>E150/E136/12*1000</f>
        <v>#DIV/0!</v>
      </c>
      <c r="F157" s="83" t="e">
        <f t="shared" si="27"/>
        <v>#DIV/0!</v>
      </c>
      <c r="G157" s="83" t="e">
        <f t="shared" si="28"/>
        <v>#DIV/0!</v>
      </c>
    </row>
    <row r="158" spans="1:15" x14ac:dyDescent="0.2">
      <c r="A158" s="99" t="s">
        <v>6</v>
      </c>
      <c r="B158" s="19">
        <v>5310</v>
      </c>
      <c r="C158" s="78" t="e">
        <f>ROUND(C151/C137*1000,2)/12</f>
        <v>#DIV/0!</v>
      </c>
      <c r="D158" s="95" t="e">
        <f t="shared" ref="D158:D163" si="29">D151/D137/12*1000</f>
        <v>#DIV/0!</v>
      </c>
      <c r="E158" s="94" t="e">
        <f t="shared" ref="E158:E163" si="30">E151/E137/6*1000</f>
        <v>#DIV/0!</v>
      </c>
      <c r="F158" s="78" t="e">
        <f t="shared" si="27"/>
        <v>#DIV/0!</v>
      </c>
      <c r="G158" s="86" t="e">
        <f t="shared" si="28"/>
        <v>#DIV/0!</v>
      </c>
    </row>
    <row r="159" spans="1:15" x14ac:dyDescent="0.2">
      <c r="A159" s="99" t="s">
        <v>5</v>
      </c>
      <c r="B159" s="19">
        <v>5320</v>
      </c>
      <c r="C159" s="78" t="e">
        <f>ROUND(C152/C138*1000,2)/12</f>
        <v>#DIV/0!</v>
      </c>
      <c r="D159" s="95" t="e">
        <f t="shared" si="29"/>
        <v>#DIV/0!</v>
      </c>
      <c r="E159" s="94" t="e">
        <f t="shared" si="30"/>
        <v>#DIV/0!</v>
      </c>
      <c r="F159" s="78" t="e">
        <f t="shared" si="27"/>
        <v>#DIV/0!</v>
      </c>
      <c r="G159" s="86" t="e">
        <f t="shared" si="28"/>
        <v>#DIV/0!</v>
      </c>
    </row>
    <row r="160" spans="1:15" x14ac:dyDescent="0.2">
      <c r="A160" s="115" t="s">
        <v>137</v>
      </c>
      <c r="B160" s="19">
        <v>5330</v>
      </c>
      <c r="C160" s="78" t="e">
        <f t="shared" ref="C160:C163" si="31">ROUND(C153/C139*1000,2)/12</f>
        <v>#DIV/0!</v>
      </c>
      <c r="D160" s="95" t="e">
        <f t="shared" si="29"/>
        <v>#DIV/0!</v>
      </c>
      <c r="E160" s="94" t="e">
        <f t="shared" si="30"/>
        <v>#DIV/0!</v>
      </c>
      <c r="F160" s="78" t="e">
        <f t="shared" si="27"/>
        <v>#DIV/0!</v>
      </c>
      <c r="G160" s="86" t="e">
        <f t="shared" si="28"/>
        <v>#DIV/0!</v>
      </c>
    </row>
    <row r="161" spans="1:7" ht="37.5" x14ac:dyDescent="0.2">
      <c r="A161" s="115" t="s">
        <v>138</v>
      </c>
      <c r="B161" s="19">
        <v>5340</v>
      </c>
      <c r="C161" s="78" t="e">
        <f t="shared" si="31"/>
        <v>#DIV/0!</v>
      </c>
      <c r="D161" s="95" t="e">
        <f t="shared" si="29"/>
        <v>#DIV/0!</v>
      </c>
      <c r="E161" s="94" t="e">
        <f t="shared" si="30"/>
        <v>#DIV/0!</v>
      </c>
      <c r="F161" s="78" t="e">
        <f t="shared" si="27"/>
        <v>#DIV/0!</v>
      </c>
      <c r="G161" s="86" t="e">
        <f t="shared" si="28"/>
        <v>#DIV/0!</v>
      </c>
    </row>
    <row r="162" spans="1:7" x14ac:dyDescent="0.2">
      <c r="A162" s="115" t="s">
        <v>142</v>
      </c>
      <c r="B162" s="19">
        <v>5350</v>
      </c>
      <c r="C162" s="78" t="e">
        <f t="shared" si="31"/>
        <v>#DIV/0!</v>
      </c>
      <c r="D162" s="95" t="e">
        <f t="shared" si="29"/>
        <v>#DIV/0!</v>
      </c>
      <c r="E162" s="94" t="e">
        <f t="shared" si="30"/>
        <v>#DIV/0!</v>
      </c>
      <c r="F162" s="78" t="e">
        <f t="shared" si="27"/>
        <v>#DIV/0!</v>
      </c>
      <c r="G162" s="86" t="e">
        <f t="shared" si="28"/>
        <v>#DIV/0!</v>
      </c>
    </row>
    <row r="163" spans="1:7" x14ac:dyDescent="0.2">
      <c r="A163" s="115" t="s">
        <v>4</v>
      </c>
      <c r="B163" s="19">
        <v>5360</v>
      </c>
      <c r="C163" s="78" t="e">
        <f t="shared" si="31"/>
        <v>#DIV/0!</v>
      </c>
      <c r="D163" s="95" t="e">
        <f t="shared" si="29"/>
        <v>#DIV/0!</v>
      </c>
      <c r="E163" s="94" t="e">
        <f t="shared" si="30"/>
        <v>#DIV/0!</v>
      </c>
      <c r="F163" s="78" t="e">
        <f t="shared" si="27"/>
        <v>#DIV/0!</v>
      </c>
      <c r="G163" s="86" t="e">
        <f t="shared" si="28"/>
        <v>#DIV/0!</v>
      </c>
    </row>
    <row r="164" spans="1:7" ht="40.700000000000003" customHeight="1" x14ac:dyDescent="0.2">
      <c r="A164" s="17" t="s">
        <v>82</v>
      </c>
      <c r="B164" s="16">
        <v>5400</v>
      </c>
      <c r="C164" s="83"/>
      <c r="D164" s="72"/>
      <c r="E164" s="72"/>
      <c r="F164" s="71"/>
      <c r="G164" s="83" t="e">
        <f t="shared" si="28"/>
        <v>#DIV/0!</v>
      </c>
    </row>
    <row r="165" spans="1:7" ht="40.700000000000003" customHeight="1" x14ac:dyDescent="0.2">
      <c r="A165" s="112"/>
      <c r="B165" s="113"/>
      <c r="C165" s="114"/>
      <c r="D165" s="114"/>
      <c r="E165" s="114"/>
      <c r="F165" s="114"/>
      <c r="G165" s="114"/>
    </row>
    <row r="166" spans="1:7" x14ac:dyDescent="0.2">
      <c r="A166" s="6"/>
      <c r="B166" s="12"/>
      <c r="C166" s="14"/>
      <c r="D166" s="14"/>
      <c r="E166" s="68"/>
      <c r="F166" s="14"/>
      <c r="G166" s="14"/>
    </row>
    <row r="167" spans="1:7" ht="18.75" customHeight="1" x14ac:dyDescent="0.2">
      <c r="A167" s="13" t="s">
        <v>3</v>
      </c>
      <c r="B167" s="12"/>
      <c r="C167" s="11" t="s">
        <v>2</v>
      </c>
      <c r="D167" s="10"/>
      <c r="E167" s="127"/>
      <c r="F167" s="127"/>
      <c r="G167" s="127"/>
    </row>
    <row r="168" spans="1:7" s="7" customFormat="1" ht="39.75" customHeight="1" x14ac:dyDescent="0.2">
      <c r="A168" s="9" t="s">
        <v>1</v>
      </c>
      <c r="C168" s="8" t="s">
        <v>85</v>
      </c>
      <c r="D168" s="8"/>
      <c r="E168" s="126" t="s">
        <v>0</v>
      </c>
      <c r="F168" s="126"/>
      <c r="G168" s="126"/>
    </row>
    <row r="169" spans="1:7" x14ac:dyDescent="0.2">
      <c r="A169" s="6"/>
      <c r="C169" s="5"/>
      <c r="D169" s="4"/>
      <c r="E169" s="69"/>
      <c r="F169" s="4"/>
      <c r="G169" s="4"/>
    </row>
    <row r="170" spans="1:7" x14ac:dyDescent="0.2">
      <c r="A170" s="6"/>
      <c r="C170" s="5"/>
      <c r="D170" s="4"/>
      <c r="E170" s="69"/>
      <c r="F170" s="4"/>
      <c r="G170" s="4"/>
    </row>
    <row r="171" spans="1:7" x14ac:dyDescent="0.2">
      <c r="A171" s="6"/>
      <c r="C171" s="5"/>
      <c r="D171" s="4"/>
      <c r="E171" s="69"/>
      <c r="F171" s="4"/>
      <c r="G171" s="4"/>
    </row>
    <row r="172" spans="1:7" x14ac:dyDescent="0.2">
      <c r="A172" s="6"/>
      <c r="C172" s="5"/>
      <c r="D172" s="4"/>
      <c r="E172" s="69"/>
      <c r="F172" s="4"/>
      <c r="G172" s="4"/>
    </row>
    <row r="173" spans="1:7" x14ac:dyDescent="0.2">
      <c r="A173" s="6"/>
      <c r="C173" s="5"/>
      <c r="D173" s="4"/>
      <c r="E173" s="69"/>
      <c r="F173" s="4"/>
      <c r="G173" s="4"/>
    </row>
    <row r="174" spans="1:7" x14ac:dyDescent="0.2">
      <c r="A174" s="6"/>
      <c r="C174" s="5"/>
      <c r="D174" s="4"/>
      <c r="E174" s="69"/>
      <c r="F174" s="4"/>
      <c r="G174" s="4"/>
    </row>
    <row r="175" spans="1:7" x14ac:dyDescent="0.2">
      <c r="A175" s="6"/>
      <c r="C175" s="5"/>
      <c r="D175" s="4"/>
      <c r="E175" s="69"/>
      <c r="F175" s="4"/>
      <c r="G175" s="4"/>
    </row>
    <row r="176" spans="1:7" x14ac:dyDescent="0.2">
      <c r="A176" s="6"/>
      <c r="C176" s="5"/>
      <c r="D176" s="4"/>
      <c r="E176" s="69"/>
      <c r="F176" s="4"/>
      <c r="G176" s="4"/>
    </row>
    <row r="177" spans="1:7" x14ac:dyDescent="0.2">
      <c r="A177" s="6"/>
      <c r="C177" s="5"/>
      <c r="D177" s="4"/>
      <c r="E177" s="69"/>
      <c r="F177" s="4"/>
      <c r="G177" s="4"/>
    </row>
    <row r="178" spans="1:7" x14ac:dyDescent="0.2">
      <c r="A178" s="6"/>
      <c r="C178" s="5"/>
      <c r="D178" s="4"/>
      <c r="E178" s="69"/>
      <c r="F178" s="4"/>
      <c r="G178" s="4"/>
    </row>
    <row r="179" spans="1:7" x14ac:dyDescent="0.2">
      <c r="A179" s="6"/>
      <c r="C179" s="5"/>
      <c r="D179" s="4"/>
      <c r="E179" s="69"/>
      <c r="F179" s="4"/>
      <c r="G179" s="4"/>
    </row>
    <row r="180" spans="1:7" x14ac:dyDescent="0.2">
      <c r="A180" s="6"/>
      <c r="C180" s="5"/>
      <c r="D180" s="4"/>
      <c r="E180" s="69"/>
      <c r="F180" s="4"/>
      <c r="G180" s="4"/>
    </row>
    <row r="181" spans="1:7" x14ac:dyDescent="0.2">
      <c r="A181" s="6"/>
      <c r="C181" s="5"/>
      <c r="D181" s="4"/>
      <c r="E181" s="69"/>
      <c r="F181" s="4"/>
      <c r="G181" s="4"/>
    </row>
    <row r="182" spans="1:7" x14ac:dyDescent="0.2">
      <c r="A182" s="6"/>
      <c r="C182" s="5"/>
      <c r="D182" s="4"/>
      <c r="E182" s="69"/>
      <c r="F182" s="4"/>
      <c r="G182" s="4"/>
    </row>
    <row r="183" spans="1:7" x14ac:dyDescent="0.2">
      <c r="A183" s="6"/>
      <c r="C183" s="5"/>
      <c r="D183" s="4"/>
      <c r="E183" s="69"/>
      <c r="F183" s="4"/>
      <c r="G183" s="4"/>
    </row>
    <row r="184" spans="1:7" x14ac:dyDescent="0.2">
      <c r="A184" s="6"/>
      <c r="C184" s="5"/>
      <c r="D184" s="4"/>
      <c r="E184" s="69"/>
      <c r="F184" s="4"/>
      <c r="G184" s="4"/>
    </row>
    <row r="185" spans="1:7" x14ac:dyDescent="0.2">
      <c r="A185" s="6"/>
      <c r="C185" s="5"/>
      <c r="D185" s="4"/>
      <c r="E185" s="69"/>
      <c r="F185" s="4"/>
      <c r="G185" s="4"/>
    </row>
    <row r="186" spans="1:7" x14ac:dyDescent="0.2">
      <c r="A186" s="6"/>
      <c r="C186" s="5"/>
      <c r="D186" s="4"/>
      <c r="E186" s="69"/>
      <c r="F186" s="4"/>
      <c r="G186" s="4"/>
    </row>
    <row r="187" spans="1:7" x14ac:dyDescent="0.2">
      <c r="A187" s="6"/>
      <c r="C187" s="5"/>
      <c r="D187" s="4"/>
      <c r="E187" s="69"/>
      <c r="F187" s="4"/>
      <c r="G187" s="4"/>
    </row>
    <row r="188" spans="1:7" x14ac:dyDescent="0.2">
      <c r="A188" s="6"/>
      <c r="C188" s="5"/>
      <c r="D188" s="4"/>
      <c r="E188" s="69"/>
      <c r="F188" s="4"/>
      <c r="G188" s="4"/>
    </row>
    <row r="189" spans="1:7" x14ac:dyDescent="0.2">
      <c r="A189" s="6"/>
      <c r="C189" s="5"/>
      <c r="D189" s="4"/>
      <c r="E189" s="69"/>
      <c r="F189" s="4"/>
      <c r="G189" s="4"/>
    </row>
    <row r="190" spans="1:7" x14ac:dyDescent="0.2">
      <c r="A190" s="6"/>
      <c r="C190" s="5"/>
      <c r="D190" s="4"/>
      <c r="E190" s="69"/>
      <c r="F190" s="4"/>
      <c r="G190" s="4"/>
    </row>
    <row r="191" spans="1:7" x14ac:dyDescent="0.2">
      <c r="A191" s="6"/>
      <c r="C191" s="5"/>
      <c r="D191" s="4"/>
      <c r="E191" s="69"/>
      <c r="F191" s="4"/>
      <c r="G191" s="4"/>
    </row>
    <row r="192" spans="1:7" x14ac:dyDescent="0.2">
      <c r="A192" s="6"/>
      <c r="C192" s="5"/>
      <c r="D192" s="4"/>
      <c r="E192" s="69"/>
      <c r="F192" s="4"/>
      <c r="G192" s="4"/>
    </row>
    <row r="193" spans="1:7" x14ac:dyDescent="0.2">
      <c r="A193" s="6"/>
      <c r="C193" s="5"/>
      <c r="D193" s="4"/>
      <c r="E193" s="69"/>
      <c r="F193" s="4"/>
      <c r="G193" s="4"/>
    </row>
    <row r="194" spans="1:7" x14ac:dyDescent="0.2">
      <c r="A194" s="6"/>
      <c r="C194" s="5"/>
      <c r="D194" s="4"/>
      <c r="E194" s="69"/>
      <c r="F194" s="4"/>
      <c r="G194" s="4"/>
    </row>
    <row r="195" spans="1:7" x14ac:dyDescent="0.2">
      <c r="A195" s="6"/>
      <c r="C195" s="5"/>
      <c r="D195" s="4"/>
      <c r="E195" s="69"/>
      <c r="F195" s="4"/>
      <c r="G195" s="4"/>
    </row>
    <row r="196" spans="1:7" x14ac:dyDescent="0.2">
      <c r="A196" s="6"/>
      <c r="C196" s="5"/>
      <c r="D196" s="4"/>
      <c r="E196" s="69"/>
      <c r="F196" s="4"/>
      <c r="G196" s="4"/>
    </row>
    <row r="197" spans="1:7" x14ac:dyDescent="0.2">
      <c r="A197" s="6"/>
      <c r="C197" s="5"/>
      <c r="D197" s="4"/>
      <c r="E197" s="69"/>
      <c r="F197" s="4"/>
      <c r="G197" s="4"/>
    </row>
    <row r="198" spans="1:7" x14ac:dyDescent="0.2">
      <c r="A198" s="6"/>
      <c r="C198" s="5"/>
      <c r="D198" s="4"/>
      <c r="E198" s="69"/>
      <c r="F198" s="4"/>
      <c r="G198" s="4"/>
    </row>
    <row r="199" spans="1:7" x14ac:dyDescent="0.2">
      <c r="A199" s="6"/>
      <c r="C199" s="5"/>
      <c r="D199" s="4"/>
      <c r="E199" s="69"/>
      <c r="F199" s="4"/>
      <c r="G199" s="4"/>
    </row>
    <row r="200" spans="1:7" x14ac:dyDescent="0.2">
      <c r="A200" s="6"/>
      <c r="C200" s="5"/>
      <c r="D200" s="4"/>
      <c r="E200" s="69"/>
      <c r="F200" s="4"/>
      <c r="G200" s="4"/>
    </row>
    <row r="201" spans="1:7" x14ac:dyDescent="0.2">
      <c r="A201" s="6"/>
      <c r="C201" s="5"/>
      <c r="D201" s="4"/>
      <c r="E201" s="69"/>
      <c r="F201" s="4"/>
      <c r="G201" s="4"/>
    </row>
    <row r="202" spans="1:7" x14ac:dyDescent="0.2">
      <c r="A202" s="6"/>
      <c r="C202" s="5"/>
      <c r="D202" s="4"/>
      <c r="E202" s="69"/>
      <c r="F202" s="4"/>
      <c r="G202" s="4"/>
    </row>
    <row r="203" spans="1:7" x14ac:dyDescent="0.2">
      <c r="A203" s="6"/>
      <c r="C203" s="5"/>
      <c r="D203" s="4"/>
      <c r="E203" s="69"/>
      <c r="F203" s="4"/>
      <c r="G203" s="4"/>
    </row>
    <row r="204" spans="1:7" x14ac:dyDescent="0.2">
      <c r="A204" s="6"/>
      <c r="C204" s="5"/>
      <c r="D204" s="4"/>
      <c r="E204" s="69"/>
      <c r="F204" s="4"/>
      <c r="G204" s="4"/>
    </row>
    <row r="205" spans="1:7" x14ac:dyDescent="0.2">
      <c r="A205" s="6"/>
      <c r="C205" s="5"/>
      <c r="D205" s="4"/>
      <c r="E205" s="69"/>
      <c r="F205" s="4"/>
      <c r="G205" s="4"/>
    </row>
    <row r="206" spans="1:7" x14ac:dyDescent="0.2">
      <c r="A206" s="6"/>
      <c r="C206" s="5"/>
      <c r="D206" s="4"/>
      <c r="E206" s="69"/>
      <c r="F206" s="4"/>
      <c r="G206" s="4"/>
    </row>
    <row r="207" spans="1:7" x14ac:dyDescent="0.2">
      <c r="A207" s="6"/>
      <c r="C207" s="5"/>
      <c r="D207" s="4"/>
      <c r="E207" s="69"/>
      <c r="F207" s="4"/>
      <c r="G207" s="4"/>
    </row>
    <row r="208" spans="1:7" x14ac:dyDescent="0.2">
      <c r="A208" s="6"/>
      <c r="C208" s="5"/>
      <c r="D208" s="4"/>
      <c r="E208" s="69"/>
      <c r="F208" s="4"/>
      <c r="G208" s="4"/>
    </row>
    <row r="209" spans="1:7" x14ac:dyDescent="0.2">
      <c r="A209" s="6"/>
      <c r="C209" s="5"/>
      <c r="D209" s="4"/>
      <c r="E209" s="69"/>
      <c r="F209" s="4"/>
      <c r="G209" s="4"/>
    </row>
    <row r="210" spans="1:7" x14ac:dyDescent="0.2">
      <c r="A210" s="3"/>
    </row>
    <row r="211" spans="1:7" x14ac:dyDescent="0.2">
      <c r="A211" s="3"/>
    </row>
    <row r="212" spans="1:7" x14ac:dyDescent="0.2">
      <c r="A212" s="3"/>
    </row>
    <row r="213" spans="1:7" x14ac:dyDescent="0.2">
      <c r="A213" s="3"/>
    </row>
    <row r="214" spans="1:7" x14ac:dyDescent="0.2">
      <c r="A214" s="3"/>
    </row>
    <row r="215" spans="1:7" x14ac:dyDescent="0.2">
      <c r="A215" s="3"/>
    </row>
    <row r="216" spans="1:7" x14ac:dyDescent="0.2">
      <c r="A216" s="3"/>
    </row>
    <row r="217" spans="1:7" x14ac:dyDescent="0.2">
      <c r="A217" s="3"/>
    </row>
    <row r="218" spans="1:7" x14ac:dyDescent="0.2">
      <c r="A218" s="3"/>
    </row>
    <row r="219" spans="1:7" x14ac:dyDescent="0.2">
      <c r="A219" s="3"/>
    </row>
    <row r="220" spans="1:7" x14ac:dyDescent="0.2">
      <c r="A220" s="3"/>
    </row>
    <row r="221" spans="1:7" x14ac:dyDescent="0.2">
      <c r="A221" s="3"/>
    </row>
    <row r="222" spans="1:7" x14ac:dyDescent="0.2">
      <c r="A222" s="3"/>
    </row>
    <row r="223" spans="1:7" x14ac:dyDescent="0.2">
      <c r="A223" s="3"/>
    </row>
    <row r="224" spans="1:7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</sheetData>
  <mergeCells count="41">
    <mergeCell ref="B33:C33"/>
    <mergeCell ref="F33:G33"/>
    <mergeCell ref="A117:G117"/>
    <mergeCell ref="E1:H1"/>
    <mergeCell ref="E12:G12"/>
    <mergeCell ref="A44:G44"/>
    <mergeCell ref="A51:G51"/>
    <mergeCell ref="A107:G107"/>
    <mergeCell ref="B36:G36"/>
    <mergeCell ref="B38:E38"/>
    <mergeCell ref="B37:D37"/>
    <mergeCell ref="F30:G30"/>
    <mergeCell ref="B31:C31"/>
    <mergeCell ref="C47:C48"/>
    <mergeCell ref="B27:C27"/>
    <mergeCell ref="F27:G27"/>
    <mergeCell ref="B34:C34"/>
    <mergeCell ref="D34:F34"/>
    <mergeCell ref="B35:C35"/>
    <mergeCell ref="D35:F35"/>
    <mergeCell ref="E168:G168"/>
    <mergeCell ref="E167:G167"/>
    <mergeCell ref="A41:G41"/>
    <mergeCell ref="A45:G45"/>
    <mergeCell ref="A50:G50"/>
    <mergeCell ref="D47:G47"/>
    <mergeCell ref="A135:G135"/>
    <mergeCell ref="A42:G42"/>
    <mergeCell ref="A43:G43"/>
    <mergeCell ref="A47:A48"/>
    <mergeCell ref="B47:B48"/>
    <mergeCell ref="A124:G124"/>
    <mergeCell ref="E5:G5"/>
    <mergeCell ref="B28:C28"/>
    <mergeCell ref="F28:G28"/>
    <mergeCell ref="F29:G29"/>
    <mergeCell ref="B32:C32"/>
    <mergeCell ref="F31:G31"/>
    <mergeCell ref="F32:G32"/>
    <mergeCell ref="B29:C29"/>
    <mergeCell ref="B30:C30"/>
  </mergeCells>
  <phoneticPr fontId="13" type="noConversion"/>
  <pageMargins left="0.63" right="0.39370078740157483" top="0.39370078740157483" bottom="0.19685039370078741" header="0.39370078740157483" footer="0.39370078740157483"/>
  <pageSetup paperSize="9" scale="48" fitToHeight="4" orientation="portrait" r:id="rId1"/>
  <rowBreaks count="2" manualBreakCount="2">
    <brk id="70" max="6" man="1"/>
    <brk id="1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2</vt:lpstr>
      <vt:lpstr>'Додаток 2'!Заголовки_для_печати</vt:lpstr>
      <vt:lpstr>'Додаток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Єрмоленко Інна Василівна</cp:lastModifiedBy>
  <cp:lastPrinted>2024-05-24T11:53:48Z</cp:lastPrinted>
  <dcterms:created xsi:type="dcterms:W3CDTF">2019-10-17T10:42:43Z</dcterms:created>
  <dcterms:modified xsi:type="dcterms:W3CDTF">2024-07-29T06:33:13Z</dcterms:modified>
</cp:coreProperties>
</file>