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4\Фін.плани\3 кв\РІШЕННЯ ІІІ кв\додатки\"/>
    </mc:Choice>
  </mc:AlternateContent>
  <bookViews>
    <workbookView xWindow="32760" yWindow="32760" windowWidth="23040" windowHeight="9030"/>
  </bookViews>
  <sheets>
    <sheet name="Додаток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'Додаток 1'!$48:$50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'Додаток 1'!$A$1:$H$170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I145" i="1" l="1"/>
  <c r="I130" i="1"/>
  <c r="J130" i="1"/>
  <c r="K130" i="1"/>
  <c r="L130" i="1"/>
  <c r="M130" i="1"/>
  <c r="N130" i="1"/>
  <c r="I137" i="1"/>
  <c r="J155" i="1"/>
  <c r="L145" i="1" l="1"/>
  <c r="J73" i="1"/>
  <c r="J70" i="1"/>
  <c r="I152" i="1"/>
  <c r="I70" i="1"/>
  <c r="K70" i="1" s="1"/>
  <c r="L70" i="1" l="1"/>
  <c r="N70" i="1" s="1"/>
  <c r="M70" i="1"/>
</calcChain>
</file>

<file path=xl/sharedStrings.xml><?xml version="1.0" encoding="utf-8"?>
<sst xmlns="http://schemas.openxmlformats.org/spreadsheetml/2006/main" count="192" uniqueCount="164">
  <si>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</si>
  <si>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</si>
  <si>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</si>
  <si>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_________________________</t>
  </si>
  <si>
    <t xml:space="preserve">Керівник      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</si>
  <si>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</si>
  <si>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</si>
  <si>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</si>
  <si>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</si>
  <si>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</si>
  <si>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</si>
  <si>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</si>
  <si>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</si>
  <si>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</si>
  <si>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</si>
  <si>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</si>
  <si>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</si>
  <si>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</si>
  <si>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</si>
  <si>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</si>
  <si>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</si>
  <si>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</si>
  <si>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</si>
  <si>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</si>
  <si>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</si>
  <si>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</si>
  <si>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</si>
  <si>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</si>
  <si>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</si>
  <si>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</si>
  <si>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</si>
  <si>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</si>
  <si>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</si>
  <si>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</si>
  <si>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</si>
  <si>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</si>
  <si>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</si>
  <si>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</si>
  <si>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</si>
  <si>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</si>
  <si>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</si>
  <si>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</si>
  <si>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</si>
  <si>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</si>
  <si>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</si>
  <si>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</si>
  <si>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</si>
  <si>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</si>
  <si>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</si>
  <si>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</si>
  <si>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</si>
  <si>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</si>
  <si>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</si>
  <si>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</si>
  <si>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</si>
  <si>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</si>
  <si>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</si>
  <si>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</si>
  <si>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</si>
  <si>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</si>
  <si>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</si>
  <si>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</si>
  <si>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</si>
  <si>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</si>
  <si>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</si>
  <si>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</si>
  <si>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</si>
  <si>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</si>
  <si>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</si>
  <si>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</si>
  <si>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</si>
  <si>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</si>
  <si>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</si>
  <si>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</si>
  <si>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</si>
  <si>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</si>
  <si>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</si>
  <si>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</si>
  <si>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</si>
  <si>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</si>
  <si>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</si>
  <si>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</si>
  <si>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</si>
  <si>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</si>
  <si>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</si>
  <si>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</si>
  <si>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</si>
  <si>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</si>
  <si>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</si>
  <si>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</si>
  <si>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</si>
  <si>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</si>
  <si>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</si>
  <si>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</si>
  <si>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</si>
  <si>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</si>
  <si>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</si>
  <si>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</si>
  <si>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Дохід від безоплатно одержаних оборотних активів (благодійна допомога)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</si>
  <si>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</si>
  <si>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</si>
  <si>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</si>
  <si>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</si>
  <si>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</si>
  <si>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</si>
  <si>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</si>
  <si>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</si>
  <si>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</si>
  <si>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</si>
  <si>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</si>
  <si>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</si>
  <si>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</si>
  <si>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</si>
  <si>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</si>
  <si>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</si>
  <si>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</si>
  <si>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</si>
  <si>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</si>
  <si>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</si>
  <si>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</si>
  <si>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</si>
  <si>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</si>
  <si>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</si>
  <si>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</si>
  <si>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</si>
  <si>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</si>
  <si>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</si>
  <si>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</si>
  <si>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</si>
  <si>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</si>
  <si>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</si>
  <si>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</si>
  <si>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</si>
  <si>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Комунальне некомерційне підприємство "Клінічна лікарня Святого Пантелеймона" Сумської міської ради</t>
  </si>
  <si>
    <t>01981498</t>
  </si>
  <si>
    <t>5924786801</t>
  </si>
  <si>
    <t>86.10</t>
  </si>
  <si>
    <t>Комунальне підприємство</t>
  </si>
  <si>
    <t>місто Суми Сумська область</t>
  </si>
  <si>
    <t>Сумська міська рада</t>
  </si>
  <si>
    <t>Діяльність лікарняних закладів</t>
  </si>
  <si>
    <t>Комунальна</t>
  </si>
  <si>
    <t>40007, Сумська область, Сумський район, м.Суми, вул. М.Вовчок, 2</t>
  </si>
  <si>
    <t>(0542)66-57-02</t>
  </si>
  <si>
    <t>Охорона здоров"я</t>
  </si>
  <si>
    <t>Кошти бюджету Сумської міської ТГ</t>
  </si>
  <si>
    <t>Поцелуєв Володимир Іванович</t>
  </si>
  <si>
    <t>Х</t>
  </si>
  <si>
    <t>на  2024  рік</t>
  </si>
  <si>
    <t>Дохід від надання послуг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</si>
  <si>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</si>
  <si>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</si>
  <si>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Інші операційні доходи які не включені в рядки 1011-1018</t>
  </si>
  <si>
    <t xml:space="preserve">Відсотки банку 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</si>
  <si>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</si>
  <si>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</si>
  <si>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</si>
  <si>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Володимир ПОЦЕЛУЄВ</t>
  </si>
  <si>
    <t>(рішення виконкому Сумської міської ради)</t>
  </si>
  <si>
    <t>Начальник Управління внутрішнього контролю та аудиту Сумської міської ради</t>
  </si>
  <si>
    <t xml:space="preserve">М.П. </t>
  </si>
  <si>
    <t>до рішення виконавчого комітету</t>
  </si>
  <si>
    <t>від 08.10.2024 № 667</t>
  </si>
  <si>
    <t xml:space="preserve">Додаток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</si>
</sst>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_(* #,##0.00_);_(* \(#,##0.00\);_(* &quot;-&quot;_);_(@_)"/>
    <numFmt numFmtId="168" formatCode="0.0"/>
    <numFmt numFmtId="169" formatCode="0.0%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2.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2" borderId="2" xfId="0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168" fontId="14" fillId="2" borderId="2" xfId="0" applyNumberFormat="1" applyFont="1" applyFill="1" applyBorder="1" applyAlignment="1">
      <alignment horizontal="center" vertical="center" wrapText="1"/>
    </xf>
    <xf numFmtId="168" fontId="14" fillId="2" borderId="8" xfId="0" applyNumberFormat="1" applyFont="1" applyFill="1" applyBorder="1" applyAlignment="1">
      <alignment horizontal="center" vertical="center" wrapText="1"/>
    </xf>
    <xf numFmtId="168" fontId="14" fillId="2" borderId="0" xfId="0" applyNumberFormat="1" applyFont="1" applyFill="1" applyAlignment="1">
      <alignment horizontal="center" vertical="center"/>
    </xf>
    <xf numFmtId="0" fontId="2" fillId="2" borderId="2" xfId="0" applyFont="1" applyFill="1" applyBorder="1" applyAlignment="1">
      <alignment horizontal="left" wrapText="1"/>
    </xf>
    <xf numFmtId="166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168" fontId="2" fillId="2" borderId="2" xfId="0" applyNumberFormat="1" applyFont="1" applyFill="1" applyBorder="1" applyAlignment="1">
      <alignment horizontal="center" vertical="center"/>
    </xf>
    <xf numFmtId="166" fontId="16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quotePrefix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 wrapText="1"/>
    </xf>
    <xf numFmtId="165" fontId="14" fillId="2" borderId="0" xfId="0" applyNumberFormat="1" applyFont="1" applyFill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168" fontId="6" fillId="2" borderId="2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6" fillId="2" borderId="0" xfId="0" quotePrefix="1" applyFont="1" applyFill="1" applyBorder="1" applyAlignment="1">
      <alignment horizontal="center" vertical="center"/>
    </xf>
    <xf numFmtId="168" fontId="16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8" xfId="0" applyNumberFormat="1" applyFont="1" applyFill="1" applyBorder="1" applyAlignment="1">
      <alignment horizontal="center" vertical="center" wrapText="1"/>
    </xf>
    <xf numFmtId="168" fontId="2" fillId="2" borderId="5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quotePrefix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horizontal="left" vertical="center" wrapText="1"/>
    </xf>
    <xf numFmtId="49" fontId="14" fillId="2" borderId="2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1" fillId="2" borderId="2" xfId="0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168" fontId="4" fillId="2" borderId="2" xfId="0" applyNumberFormat="1" applyFont="1" applyFill="1" applyBorder="1" applyAlignment="1">
      <alignment horizontal="center" vertical="center" wrapText="1"/>
    </xf>
    <xf numFmtId="168" fontId="2" fillId="2" borderId="0" xfId="0" applyNumberFormat="1" applyFont="1" applyFill="1" applyAlignment="1">
      <alignment vertical="center"/>
    </xf>
    <xf numFmtId="168" fontId="14" fillId="2" borderId="2" xfId="0" applyNumberFormat="1" applyFont="1" applyFill="1" applyBorder="1" applyAlignment="1">
      <alignment horizontal="center" vertical="center"/>
    </xf>
    <xf numFmtId="0" fontId="1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168" fontId="2" fillId="2" borderId="2" xfId="0" quotePrefix="1" applyNumberFormat="1" applyFont="1" applyFill="1" applyBorder="1" applyAlignment="1">
      <alignment horizontal="center" vertical="center" wrapText="1"/>
    </xf>
    <xf numFmtId="168" fontId="10" fillId="2" borderId="5" xfId="0" applyNumberFormat="1" applyFont="1" applyFill="1" applyBorder="1" applyAlignment="1">
      <alignment horizontal="center" wrapText="1"/>
    </xf>
    <xf numFmtId="168" fontId="10" fillId="2" borderId="2" xfId="0" applyNumberFormat="1" applyFont="1" applyFill="1" applyBorder="1" applyAlignment="1">
      <alignment horizontal="center" wrapText="1"/>
    </xf>
    <xf numFmtId="166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169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2" fontId="2" fillId="2" borderId="0" xfId="0" applyNumberFormat="1" applyFont="1" applyFill="1" applyAlignment="1">
      <alignment vertical="center"/>
    </xf>
    <xf numFmtId="2" fontId="13" fillId="2" borderId="4" xfId="0" applyNumberFormat="1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167" fontId="1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164" fontId="5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right" vertical="center" wrapText="1"/>
    </xf>
    <xf numFmtId="164" fontId="14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попер_роз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  <sheetName val="7  Інші витрати"/>
      <sheetName val="ОСВ МСФЗ"/>
    </sheetNames>
    <definedNames>
      <definedName name="ShowFil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7  інші витрати"/>
      <sheetName val="Правила ДДС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  <sheetName val="МТР Газ Україн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  <sheetName val="1993"/>
      <sheetName val="Inform"/>
      <sheetName val="Лист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7  Інші витрати"/>
      <sheetName val="БАЗА__"/>
      <sheetName val="БАЗА___(2)"/>
      <sheetName val="БАЗА___(3)"/>
      <sheetName val="БАЗА___(5)"/>
      <sheetName val="БАЗА___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БАЗА  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Правила ДДС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7  інші витрати"/>
      <sheetName val="Технич лист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  <sheetName val="consolidation hq formatted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50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B14" sqref="B14"/>
    </sheetView>
  </sheetViews>
  <sheetFormatPr defaultColWidth="8.85546875" defaultRowHeight="18.75" x14ac:dyDescent="0.2"/>
  <cols>
    <col min="1" max="1" width="57.7109375" style="22" customWidth="1"/>
    <col min="2" max="2" width="10.85546875" style="29" customWidth="1"/>
    <col min="3" max="4" width="16.42578125" style="29" customWidth="1"/>
    <col min="5" max="5" width="16" style="22" customWidth="1"/>
    <col min="6" max="6" width="15.42578125" style="30" customWidth="1"/>
    <col min="7" max="7" width="18.140625" style="22" customWidth="1"/>
    <col min="8" max="8" width="18.5703125" style="22" customWidth="1"/>
    <col min="9" max="9" width="13.28515625" style="22" hidden="1" customWidth="1"/>
    <col min="10" max="10" width="14.28515625" style="22" hidden="1" customWidth="1"/>
    <col min="11" max="11" width="11.28515625" style="22" hidden="1" customWidth="1"/>
    <col min="12" max="14" width="0" style="22" hidden="1" customWidth="1"/>
    <col min="15" max="16384" width="8.85546875" style="22"/>
  </cols>
  <sheetData>
    <row r="1" spans="2:8" x14ac:dyDescent="0.2">
      <c r="F1" s="95" t="s">
        <v>163</v>
      </c>
      <c r="G1" s="95"/>
      <c r="H1" s="38"/>
    </row>
    <row r="2" spans="2:8" x14ac:dyDescent="0.2">
      <c r="F2" s="96" t="s">
        <v>161</v>
      </c>
      <c r="G2" s="96"/>
      <c r="H2" s="31"/>
    </row>
    <row r="3" spans="2:8" ht="18" customHeight="1" x14ac:dyDescent="0.2">
      <c r="B3" s="54"/>
      <c r="C3" s="54"/>
      <c r="D3" s="54"/>
      <c r="F3" s="96" t="s">
        <v>162</v>
      </c>
      <c r="G3" s="96"/>
      <c r="H3" s="31"/>
    </row>
    <row r="4" spans="2:8" ht="27.75" customHeight="1" x14ac:dyDescent="0.2">
      <c r="F4" s="30" t="s">
        <v>48</v>
      </c>
      <c r="H4" s="31"/>
    </row>
    <row r="5" spans="2:8" x14ac:dyDescent="0.2">
      <c r="F5" s="32"/>
      <c r="G5" s="33"/>
      <c r="H5" s="34"/>
    </row>
    <row r="6" spans="2:8" x14ac:dyDescent="0.2">
      <c r="F6" s="102" t="s">
        <v>158</v>
      </c>
      <c r="G6" s="102"/>
      <c r="H6" s="102"/>
    </row>
    <row r="7" spans="2:8" x14ac:dyDescent="0.2">
      <c r="F7" s="32"/>
      <c r="G7" s="33"/>
      <c r="H7" s="34"/>
    </row>
    <row r="8" spans="2:8" x14ac:dyDescent="0.2">
      <c r="F8" s="35" t="s">
        <v>160</v>
      </c>
      <c r="H8" s="31"/>
    </row>
    <row r="9" spans="2:8" x14ac:dyDescent="0.2">
      <c r="F9" s="32"/>
      <c r="G9" s="33"/>
      <c r="H9" s="34"/>
    </row>
    <row r="10" spans="2:8" x14ac:dyDescent="0.2">
      <c r="F10" s="35" t="s">
        <v>44</v>
      </c>
      <c r="H10" s="31"/>
    </row>
    <row r="11" spans="2:8" x14ac:dyDescent="0.2">
      <c r="F11" s="35"/>
      <c r="H11" s="31"/>
    </row>
    <row r="12" spans="2:8" ht="23.25" customHeight="1" x14ac:dyDescent="0.2">
      <c r="E12" s="29"/>
      <c r="F12" s="30" t="s">
        <v>47</v>
      </c>
      <c r="H12" s="31"/>
    </row>
    <row r="13" spans="2:8" ht="32.25" customHeight="1" x14ac:dyDescent="0.2">
      <c r="E13" s="29"/>
      <c r="F13" s="104" t="s">
        <v>159</v>
      </c>
      <c r="G13" s="104"/>
      <c r="H13" s="104"/>
    </row>
    <row r="14" spans="2:8" ht="23.25" customHeight="1" x14ac:dyDescent="0.2">
      <c r="E14" s="29"/>
      <c r="F14" s="35"/>
      <c r="H14" s="31"/>
    </row>
    <row r="15" spans="2:8" ht="23.25" customHeight="1" x14ac:dyDescent="0.2">
      <c r="E15" s="29"/>
      <c r="F15" s="32"/>
      <c r="G15" s="33"/>
      <c r="H15" s="34"/>
    </row>
    <row r="16" spans="2:8" ht="23.25" customHeight="1" x14ac:dyDescent="0.2">
      <c r="E16" s="29"/>
      <c r="F16" s="35" t="s">
        <v>45</v>
      </c>
      <c r="H16" s="31"/>
    </row>
    <row r="17" spans="1:8" ht="23.25" customHeight="1" x14ac:dyDescent="0.2">
      <c r="E17" s="29"/>
      <c r="F17" s="32"/>
      <c r="G17" s="33"/>
      <c r="H17" s="34"/>
    </row>
    <row r="18" spans="1:8" ht="23.25" customHeight="1" x14ac:dyDescent="0.2">
      <c r="E18" s="29"/>
      <c r="F18" s="35" t="s">
        <v>44</v>
      </c>
      <c r="H18" s="31"/>
    </row>
    <row r="19" spans="1:8" ht="23.25" customHeight="1" x14ac:dyDescent="0.2">
      <c r="E19" s="29"/>
      <c r="H19" s="31"/>
    </row>
    <row r="20" spans="1:8" x14ac:dyDescent="0.2">
      <c r="E20" s="29"/>
      <c r="F20" s="30" t="s">
        <v>47</v>
      </c>
    </row>
    <row r="21" spans="1:8" x14ac:dyDescent="0.2">
      <c r="B21" s="22"/>
      <c r="C21" s="22"/>
      <c r="D21" s="22"/>
      <c r="F21" s="36"/>
      <c r="G21" s="37"/>
      <c r="H21" s="37"/>
    </row>
    <row r="22" spans="1:8" x14ac:dyDescent="0.2">
      <c r="A22" s="38"/>
      <c r="B22" s="22"/>
      <c r="C22" s="22"/>
      <c r="D22" s="22"/>
      <c r="F22" s="35" t="s">
        <v>46</v>
      </c>
    </row>
    <row r="23" spans="1:8" x14ac:dyDescent="0.2">
      <c r="B23" s="22"/>
      <c r="C23" s="22"/>
      <c r="D23" s="22"/>
      <c r="F23" s="32"/>
      <c r="G23" s="33"/>
      <c r="H23" s="33"/>
    </row>
    <row r="24" spans="1:8" x14ac:dyDescent="0.2">
      <c r="A24" s="38"/>
      <c r="B24" s="22"/>
      <c r="C24" s="22"/>
      <c r="D24" s="22"/>
      <c r="F24" s="35" t="s">
        <v>45</v>
      </c>
      <c r="G24" s="38"/>
      <c r="H24" s="38"/>
    </row>
    <row r="25" spans="1:8" x14ac:dyDescent="0.2">
      <c r="B25" s="22"/>
      <c r="C25" s="22"/>
      <c r="D25" s="22"/>
      <c r="F25" s="32"/>
      <c r="G25" s="33"/>
      <c r="H25" s="33"/>
    </row>
    <row r="26" spans="1:8" x14ac:dyDescent="0.2">
      <c r="A26" s="38"/>
      <c r="B26" s="22"/>
      <c r="C26" s="22"/>
      <c r="D26" s="22"/>
      <c r="F26" s="35" t="s">
        <v>44</v>
      </c>
      <c r="G26" s="38"/>
      <c r="H26" s="38"/>
    </row>
    <row r="27" spans="1:8" x14ac:dyDescent="0.2">
      <c r="A27" s="38"/>
      <c r="B27" s="22"/>
      <c r="C27" s="22"/>
      <c r="D27" s="22"/>
      <c r="F27" s="35"/>
      <c r="G27" s="39" t="s">
        <v>65</v>
      </c>
      <c r="H27" s="39"/>
    </row>
    <row r="28" spans="1:8" x14ac:dyDescent="0.2">
      <c r="A28" s="38"/>
      <c r="B28" s="22"/>
      <c r="C28" s="22"/>
      <c r="D28" s="22"/>
      <c r="F28" s="35"/>
      <c r="G28" s="39" t="s">
        <v>66</v>
      </c>
    </row>
    <row r="29" spans="1:8" x14ac:dyDescent="0.2">
      <c r="A29" s="38"/>
      <c r="B29" s="22"/>
      <c r="C29" s="22"/>
      <c r="D29" s="22"/>
      <c r="F29" s="35"/>
      <c r="G29" s="39" t="s">
        <v>68</v>
      </c>
      <c r="H29" s="39" t="s">
        <v>147</v>
      </c>
    </row>
    <row r="30" spans="1:8" ht="20.25" customHeight="1" x14ac:dyDescent="0.2">
      <c r="A30" s="38"/>
      <c r="B30" s="22"/>
      <c r="C30" s="22"/>
      <c r="D30" s="22"/>
      <c r="F30" s="35"/>
      <c r="G30" s="105" t="s">
        <v>67</v>
      </c>
      <c r="H30" s="106"/>
    </row>
    <row r="32" spans="1:8" x14ac:dyDescent="0.2">
      <c r="B32" s="107"/>
      <c r="C32" s="107"/>
      <c r="D32" s="40"/>
      <c r="E32" s="41"/>
      <c r="F32" s="42"/>
      <c r="G32" s="108" t="s">
        <v>43</v>
      </c>
      <c r="H32" s="109"/>
    </row>
    <row r="33" spans="1:8" ht="85.15" customHeight="1" x14ac:dyDescent="0.2">
      <c r="A33" s="43" t="s">
        <v>42</v>
      </c>
      <c r="B33" s="97" t="s">
        <v>133</v>
      </c>
      <c r="C33" s="97"/>
      <c r="D33" s="98"/>
      <c r="E33" s="44" t="s">
        <v>41</v>
      </c>
      <c r="F33" s="45"/>
      <c r="G33" s="103" t="s">
        <v>134</v>
      </c>
      <c r="H33" s="103"/>
    </row>
    <row r="34" spans="1:8" ht="30" customHeight="1" x14ac:dyDescent="0.2">
      <c r="A34" s="43" t="s">
        <v>40</v>
      </c>
      <c r="B34" s="97" t="s">
        <v>137</v>
      </c>
      <c r="C34" s="97"/>
      <c r="D34" s="98"/>
      <c r="E34" s="44" t="s">
        <v>39</v>
      </c>
      <c r="F34" s="46"/>
      <c r="G34" s="101">
        <v>150</v>
      </c>
      <c r="H34" s="101"/>
    </row>
    <row r="35" spans="1:8" ht="18.75" customHeight="1" x14ac:dyDescent="0.2">
      <c r="A35" s="43" t="s">
        <v>38</v>
      </c>
      <c r="B35" s="97" t="s">
        <v>138</v>
      </c>
      <c r="C35" s="97"/>
      <c r="D35" s="98"/>
      <c r="E35" s="44" t="s">
        <v>37</v>
      </c>
      <c r="F35" s="46"/>
      <c r="G35" s="101" t="s">
        <v>135</v>
      </c>
      <c r="H35" s="101"/>
    </row>
    <row r="36" spans="1:8" x14ac:dyDescent="0.2">
      <c r="A36" s="43" t="s">
        <v>36</v>
      </c>
      <c r="B36" s="97" t="s">
        <v>139</v>
      </c>
      <c r="C36" s="97"/>
      <c r="D36" s="98"/>
      <c r="E36" s="44" t="s">
        <v>35</v>
      </c>
      <c r="F36" s="47"/>
      <c r="G36" s="101"/>
      <c r="H36" s="101"/>
    </row>
    <row r="37" spans="1:8" ht="18" customHeight="1" x14ac:dyDescent="0.2">
      <c r="A37" s="43" t="s">
        <v>34</v>
      </c>
      <c r="B37" s="97" t="s">
        <v>144</v>
      </c>
      <c r="C37" s="97"/>
      <c r="D37" s="98"/>
      <c r="E37" s="44" t="s">
        <v>33</v>
      </c>
      <c r="F37" s="47"/>
      <c r="G37" s="101">
        <v>17184</v>
      </c>
      <c r="H37" s="101"/>
    </row>
    <row r="38" spans="1:8" ht="38.25" customHeight="1" x14ac:dyDescent="0.2">
      <c r="A38" s="43" t="s">
        <v>32</v>
      </c>
      <c r="B38" s="97" t="s">
        <v>140</v>
      </c>
      <c r="C38" s="97"/>
      <c r="D38" s="98"/>
      <c r="E38" s="48" t="s">
        <v>31</v>
      </c>
      <c r="F38" s="47"/>
      <c r="G38" s="101" t="s">
        <v>136</v>
      </c>
      <c r="H38" s="101"/>
    </row>
    <row r="39" spans="1:8" ht="18.75" customHeight="1" x14ac:dyDescent="0.2">
      <c r="A39" s="43" t="s">
        <v>30</v>
      </c>
      <c r="B39" s="99"/>
      <c r="C39" s="99"/>
      <c r="D39" s="100"/>
      <c r="E39" s="117" t="s">
        <v>29</v>
      </c>
      <c r="F39" s="117"/>
      <c r="G39" s="117"/>
      <c r="H39" s="49"/>
    </row>
    <row r="40" spans="1:8" ht="18.75" customHeight="1" x14ac:dyDescent="0.2">
      <c r="A40" s="43" t="s">
        <v>28</v>
      </c>
      <c r="B40" s="97" t="s">
        <v>141</v>
      </c>
      <c r="C40" s="97"/>
      <c r="D40" s="98"/>
      <c r="E40" s="117" t="s">
        <v>27</v>
      </c>
      <c r="F40" s="117"/>
      <c r="G40" s="117"/>
      <c r="H40" s="50"/>
    </row>
    <row r="41" spans="1:8" ht="18.75" customHeight="1" x14ac:dyDescent="0.2">
      <c r="A41" s="43" t="s">
        <v>26</v>
      </c>
      <c r="B41" s="112" t="s">
        <v>142</v>
      </c>
      <c r="C41" s="112"/>
      <c r="D41" s="112"/>
      <c r="E41" s="112"/>
      <c r="F41" s="112"/>
      <c r="G41" s="112"/>
      <c r="H41" s="113"/>
    </row>
    <row r="42" spans="1:8" ht="18.75" customHeight="1" x14ac:dyDescent="0.2">
      <c r="A42" s="43" t="s">
        <v>25</v>
      </c>
      <c r="B42" s="114" t="s">
        <v>143</v>
      </c>
      <c r="C42" s="114"/>
      <c r="D42" s="114"/>
      <c r="E42" s="114"/>
      <c r="F42" s="10"/>
      <c r="G42" s="10"/>
      <c r="H42" s="51"/>
    </row>
    <row r="43" spans="1:8" ht="18.75" customHeight="1" x14ac:dyDescent="0.2">
      <c r="A43" s="43" t="s">
        <v>24</v>
      </c>
      <c r="B43" s="112" t="s">
        <v>146</v>
      </c>
      <c r="C43" s="112"/>
      <c r="D43" s="112"/>
      <c r="E43" s="112"/>
      <c r="F43" s="112"/>
      <c r="G43" s="52"/>
      <c r="H43" s="53"/>
    </row>
    <row r="44" spans="1:8" x14ac:dyDescent="0.2">
      <c r="A44" s="120"/>
      <c r="B44" s="121"/>
      <c r="C44" s="121"/>
      <c r="D44" s="121"/>
      <c r="E44" s="121"/>
      <c r="F44" s="121"/>
      <c r="G44" s="121"/>
      <c r="H44" s="121"/>
    </row>
    <row r="45" spans="1:8" x14ac:dyDescent="0.2">
      <c r="A45" s="120" t="s">
        <v>56</v>
      </c>
      <c r="B45" s="120"/>
      <c r="C45" s="120"/>
      <c r="D45" s="120"/>
      <c r="E45" s="120"/>
      <c r="F45" s="120"/>
      <c r="G45" s="120"/>
      <c r="H45" s="120"/>
    </row>
    <row r="46" spans="1:8" x14ac:dyDescent="0.2">
      <c r="A46" s="124" t="s">
        <v>148</v>
      </c>
      <c r="B46" s="124"/>
      <c r="C46" s="124"/>
      <c r="D46" s="124"/>
      <c r="E46" s="124"/>
      <c r="F46" s="124"/>
      <c r="G46" s="124"/>
      <c r="H46" s="124"/>
    </row>
    <row r="47" spans="1:8" ht="37.5" x14ac:dyDescent="0.2">
      <c r="A47" s="55"/>
      <c r="B47" s="56"/>
      <c r="C47" s="55"/>
      <c r="D47" s="55"/>
      <c r="E47" s="55"/>
      <c r="F47" s="57"/>
      <c r="G47" s="55"/>
      <c r="H47" s="55" t="s">
        <v>64</v>
      </c>
    </row>
    <row r="48" spans="1:8" s="28" customFormat="1" ht="18.75" customHeight="1" x14ac:dyDescent="0.2">
      <c r="A48" s="125" t="s">
        <v>23</v>
      </c>
      <c r="B48" s="123" t="s">
        <v>22</v>
      </c>
      <c r="C48" s="111" t="s">
        <v>57</v>
      </c>
      <c r="D48" s="115" t="s">
        <v>58</v>
      </c>
      <c r="E48" s="123" t="s">
        <v>59</v>
      </c>
      <c r="F48" s="123"/>
      <c r="G48" s="123"/>
      <c r="H48" s="123"/>
    </row>
    <row r="49" spans="1:8" s="28" customFormat="1" ht="63" customHeight="1" x14ac:dyDescent="0.2">
      <c r="A49" s="125"/>
      <c r="B49" s="123"/>
      <c r="C49" s="111"/>
      <c r="D49" s="116"/>
      <c r="E49" s="58" t="s">
        <v>60</v>
      </c>
      <c r="F49" s="59" t="s">
        <v>61</v>
      </c>
      <c r="G49" s="58" t="s">
        <v>62</v>
      </c>
      <c r="H49" s="58" t="s">
        <v>63</v>
      </c>
    </row>
    <row r="50" spans="1:8" x14ac:dyDescent="0.2">
      <c r="A50" s="60">
        <v>1</v>
      </c>
      <c r="B50" s="49">
        <v>2</v>
      </c>
      <c r="C50" s="49">
        <v>3</v>
      </c>
      <c r="D50" s="49">
        <v>4</v>
      </c>
      <c r="E50" s="49">
        <v>5</v>
      </c>
      <c r="F50" s="61">
        <v>6</v>
      </c>
      <c r="G50" s="49">
        <v>7</v>
      </c>
      <c r="H50" s="49">
        <v>8</v>
      </c>
    </row>
    <row r="51" spans="1:8" x14ac:dyDescent="0.2">
      <c r="A51" s="122" t="s">
        <v>21</v>
      </c>
      <c r="B51" s="122"/>
      <c r="C51" s="122"/>
      <c r="D51" s="122"/>
      <c r="E51" s="122"/>
      <c r="F51" s="122"/>
      <c r="G51" s="122"/>
      <c r="H51" s="122"/>
    </row>
    <row r="52" spans="1:8" s="62" customFormat="1" ht="18.75" customHeight="1" x14ac:dyDescent="0.2">
      <c r="A52" s="110" t="s">
        <v>20</v>
      </c>
      <c r="B52" s="110"/>
      <c r="C52" s="110"/>
      <c r="D52" s="110"/>
      <c r="E52" s="110"/>
      <c r="F52" s="110"/>
      <c r="G52" s="110"/>
      <c r="H52" s="110"/>
    </row>
    <row r="53" spans="1:8" s="62" customFormat="1" ht="27.75" customHeight="1" x14ac:dyDescent="0.2">
      <c r="A53" s="63" t="s">
        <v>149</v>
      </c>
      <c r="B53" s="64">
        <v>1000</v>
      </c>
      <c r="C53" s="4">
        <v>165103.29999999999</v>
      </c>
      <c r="D53" s="4">
        <v>186139.5</v>
      </c>
      <c r="E53" s="11">
        <v>41168.199999999997</v>
      </c>
      <c r="F53" s="5">
        <v>51000</v>
      </c>
      <c r="G53" s="5">
        <v>44358.2</v>
      </c>
      <c r="H53" s="5">
        <v>49613.100000000006</v>
      </c>
    </row>
    <row r="54" spans="1:8" s="62" customFormat="1" ht="37.5" x14ac:dyDescent="0.2">
      <c r="A54" s="1" t="s">
        <v>150</v>
      </c>
      <c r="B54" s="2">
        <v>1001</v>
      </c>
      <c r="C54" s="4">
        <v>161103.29999999999</v>
      </c>
      <c r="D54" s="4">
        <v>182089.5</v>
      </c>
      <c r="E54" s="11">
        <v>40118.199999999997</v>
      </c>
      <c r="F54" s="11">
        <v>50000</v>
      </c>
      <c r="G54" s="11">
        <v>43358.2</v>
      </c>
      <c r="H54" s="11">
        <v>48613.100000000006</v>
      </c>
    </row>
    <row r="55" spans="1:8" s="62" customFormat="1" ht="37.5" x14ac:dyDescent="0.2">
      <c r="A55" s="1" t="s">
        <v>151</v>
      </c>
      <c r="B55" s="2">
        <v>1002</v>
      </c>
      <c r="C55" s="4">
        <v>4000</v>
      </c>
      <c r="D55" s="4">
        <v>4050</v>
      </c>
      <c r="E55" s="11">
        <v>1050</v>
      </c>
      <c r="F55" s="9">
        <v>1000</v>
      </c>
      <c r="G55" s="4">
        <v>1000</v>
      </c>
      <c r="H55" s="4">
        <v>1000</v>
      </c>
    </row>
    <row r="56" spans="1:8" s="62" customFormat="1" x14ac:dyDescent="0.2">
      <c r="A56" s="65" t="s">
        <v>79</v>
      </c>
      <c r="B56" s="64">
        <v>1010</v>
      </c>
      <c r="C56" s="4">
        <v>77837.899999999994</v>
      </c>
      <c r="D56" s="4">
        <v>61893</v>
      </c>
      <c r="E56" s="4">
        <v>7941.7</v>
      </c>
      <c r="F56" s="4">
        <v>6042.5999999999995</v>
      </c>
      <c r="G56" s="4">
        <v>35044.9</v>
      </c>
      <c r="H56" s="4">
        <v>12863.8</v>
      </c>
    </row>
    <row r="57" spans="1:8" s="62" customFormat="1" ht="37.5" x14ac:dyDescent="0.2">
      <c r="A57" s="1" t="s">
        <v>95</v>
      </c>
      <c r="B57" s="2">
        <v>1011</v>
      </c>
      <c r="C57" s="4">
        <v>74.8</v>
      </c>
      <c r="D57" s="4">
        <v>74.8</v>
      </c>
      <c r="E57" s="11">
        <v>20.8</v>
      </c>
      <c r="F57" s="4">
        <v>17</v>
      </c>
      <c r="G57" s="4">
        <v>22</v>
      </c>
      <c r="H57" s="4">
        <v>15</v>
      </c>
    </row>
    <row r="58" spans="1:8" s="62" customFormat="1" x14ac:dyDescent="0.2">
      <c r="A58" s="1" t="s">
        <v>96</v>
      </c>
      <c r="B58" s="2">
        <v>1012</v>
      </c>
      <c r="C58" s="4">
        <v>0</v>
      </c>
      <c r="D58" s="4">
        <v>0</v>
      </c>
      <c r="E58" s="11">
        <v>0</v>
      </c>
      <c r="F58" s="11">
        <v>0</v>
      </c>
      <c r="G58" s="11">
        <v>0</v>
      </c>
      <c r="H58" s="11">
        <v>0</v>
      </c>
    </row>
    <row r="59" spans="1:8" s="62" customFormat="1" x14ac:dyDescent="0.2">
      <c r="A59" s="1" t="s">
        <v>97</v>
      </c>
      <c r="B59" s="2">
        <v>1013</v>
      </c>
      <c r="C59" s="4">
        <v>0</v>
      </c>
      <c r="D59" s="4">
        <v>31936.6</v>
      </c>
      <c r="E59" s="11">
        <v>0</v>
      </c>
      <c r="F59" s="11">
        <v>0</v>
      </c>
      <c r="G59" s="11">
        <v>21291.1</v>
      </c>
      <c r="H59" s="11">
        <v>10645.5</v>
      </c>
    </row>
    <row r="60" spans="1:8" s="62" customFormat="1" x14ac:dyDescent="0.3">
      <c r="A60" s="1" t="s">
        <v>145</v>
      </c>
      <c r="B60" s="2">
        <v>1014</v>
      </c>
      <c r="C60" s="4">
        <v>59046.2</v>
      </c>
      <c r="D60" s="4">
        <v>16598.399999999998</v>
      </c>
      <c r="E60" s="25">
        <v>3394.6</v>
      </c>
      <c r="F60" s="25">
        <v>1499.1</v>
      </c>
      <c r="G60" s="25">
        <v>9501.4</v>
      </c>
      <c r="H60" s="25">
        <v>2203.3000000000002</v>
      </c>
    </row>
    <row r="61" spans="1:8" s="62" customFormat="1" ht="37.5" x14ac:dyDescent="0.2">
      <c r="A61" s="1" t="s">
        <v>98</v>
      </c>
      <c r="B61" s="60">
        <v>1015</v>
      </c>
      <c r="C61" s="4">
        <v>15265.9</v>
      </c>
      <c r="D61" s="4">
        <v>13212.2</v>
      </c>
      <c r="E61" s="11">
        <v>4487</v>
      </c>
      <c r="F61" s="11">
        <v>4500.2</v>
      </c>
      <c r="G61" s="11">
        <v>4225</v>
      </c>
      <c r="H61" s="11">
        <v>0</v>
      </c>
    </row>
    <row r="62" spans="1:8" s="62" customFormat="1" x14ac:dyDescent="0.2">
      <c r="A62" s="66" t="s">
        <v>153</v>
      </c>
      <c r="B62" s="60">
        <v>1016</v>
      </c>
      <c r="C62" s="4">
        <v>3375</v>
      </c>
      <c r="D62" s="4">
        <v>0</v>
      </c>
      <c r="E62" s="11">
        <v>0</v>
      </c>
      <c r="F62" s="11">
        <v>0</v>
      </c>
      <c r="G62" s="11">
        <v>0</v>
      </c>
      <c r="H62" s="11">
        <v>0</v>
      </c>
    </row>
    <row r="63" spans="1:8" s="62" customFormat="1" ht="37.5" x14ac:dyDescent="0.2">
      <c r="A63" s="1" t="s">
        <v>99</v>
      </c>
      <c r="B63" s="2">
        <v>1017</v>
      </c>
      <c r="C63" s="4">
        <v>17</v>
      </c>
      <c r="D63" s="4">
        <v>17</v>
      </c>
      <c r="E63" s="11">
        <v>0</v>
      </c>
      <c r="F63" s="11">
        <v>17</v>
      </c>
      <c r="G63" s="11">
        <v>0</v>
      </c>
      <c r="H63" s="11">
        <v>0</v>
      </c>
    </row>
    <row r="64" spans="1:8" s="62" customFormat="1" ht="37.5" x14ac:dyDescent="0.2">
      <c r="A64" s="1" t="s">
        <v>100</v>
      </c>
      <c r="B64" s="2">
        <v>1018</v>
      </c>
      <c r="C64" s="4">
        <v>59</v>
      </c>
      <c r="D64" s="4">
        <v>53.999999999999993</v>
      </c>
      <c r="E64" s="11">
        <v>39.299999999999997</v>
      </c>
      <c r="F64" s="5">
        <v>9.3000000000000007</v>
      </c>
      <c r="G64" s="4">
        <v>5.4</v>
      </c>
      <c r="H64" s="4">
        <v>0</v>
      </c>
    </row>
    <row r="65" spans="1:14" s="62" customFormat="1" ht="37.5" x14ac:dyDescent="0.2">
      <c r="A65" s="1" t="s">
        <v>152</v>
      </c>
      <c r="B65" s="2">
        <v>1019</v>
      </c>
      <c r="C65" s="4">
        <v>0</v>
      </c>
      <c r="D65" s="4">
        <v>0</v>
      </c>
      <c r="E65" s="11">
        <v>0</v>
      </c>
      <c r="F65" s="5">
        <v>0</v>
      </c>
      <c r="G65" s="4">
        <v>0</v>
      </c>
      <c r="H65" s="4">
        <v>0</v>
      </c>
    </row>
    <row r="66" spans="1:14" s="62" customFormat="1" ht="23.25" customHeight="1" x14ac:dyDescent="0.2">
      <c r="A66" s="65" t="s">
        <v>77</v>
      </c>
      <c r="B66" s="64">
        <v>1020</v>
      </c>
      <c r="C66" s="4">
        <v>7903.9000000000005</v>
      </c>
      <c r="D66" s="4">
        <v>13031.2</v>
      </c>
      <c r="E66" s="4">
        <v>6445.3</v>
      </c>
      <c r="F66" s="4">
        <v>128.30000000000001</v>
      </c>
      <c r="G66" s="4">
        <v>6457.6</v>
      </c>
      <c r="H66" s="4"/>
    </row>
    <row r="67" spans="1:14" ht="41.25" customHeight="1" x14ac:dyDescent="0.3">
      <c r="A67" s="8" t="s">
        <v>119</v>
      </c>
      <c r="B67" s="2">
        <v>1021</v>
      </c>
      <c r="C67" s="4">
        <v>7891.6</v>
      </c>
      <c r="D67" s="4">
        <v>13018.900000000001</v>
      </c>
      <c r="E67" s="4">
        <v>6445.3</v>
      </c>
      <c r="F67" s="4">
        <v>128.30000000000001</v>
      </c>
      <c r="G67" s="4">
        <v>6445.3</v>
      </c>
      <c r="H67" s="4">
        <v>0</v>
      </c>
    </row>
    <row r="68" spans="1:14" ht="57.75" customHeight="1" x14ac:dyDescent="0.3">
      <c r="A68" s="8" t="s">
        <v>123</v>
      </c>
      <c r="B68" s="2" t="s">
        <v>124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</row>
    <row r="69" spans="1:14" ht="21" customHeight="1" x14ac:dyDescent="0.3">
      <c r="A69" s="8" t="s">
        <v>101</v>
      </c>
      <c r="B69" s="2">
        <v>1022</v>
      </c>
      <c r="C69" s="4">
        <v>12.3</v>
      </c>
      <c r="D69" s="4">
        <v>12.3</v>
      </c>
      <c r="E69" s="4">
        <v>0</v>
      </c>
      <c r="F69" s="4">
        <v>0</v>
      </c>
      <c r="G69" s="4">
        <v>12.3</v>
      </c>
      <c r="H69" s="4">
        <v>0</v>
      </c>
    </row>
    <row r="70" spans="1:14" s="62" customFormat="1" ht="23.25" customHeight="1" x14ac:dyDescent="0.2">
      <c r="A70" s="65" t="s">
        <v>78</v>
      </c>
      <c r="B70" s="64">
        <v>1030</v>
      </c>
      <c r="C70" s="4">
        <v>0</v>
      </c>
      <c r="D70" s="4">
        <v>3375</v>
      </c>
      <c r="E70" s="4">
        <v>419.1</v>
      </c>
      <c r="F70" s="5">
        <v>976.6</v>
      </c>
      <c r="G70" s="5">
        <v>1604.3</v>
      </c>
      <c r="H70" s="5">
        <v>375</v>
      </c>
      <c r="I70" s="4">
        <f t="shared" ref="I70:N70" si="0">G70*100/F70</f>
        <v>164.27401187794388</v>
      </c>
      <c r="J70" s="4">
        <f t="shared" si="0"/>
        <v>23.37468054603254</v>
      </c>
      <c r="K70" s="4">
        <f t="shared" si="0"/>
        <v>43.806403167451705</v>
      </c>
      <c r="L70" s="4">
        <f t="shared" si="0"/>
        <v>14.229079985822715</v>
      </c>
      <c r="M70" s="4">
        <f t="shared" si="0"/>
        <v>187.40963360411405</v>
      </c>
      <c r="N70" s="4">
        <f t="shared" si="0"/>
        <v>32.48173544728494</v>
      </c>
    </row>
    <row r="71" spans="1:14" s="62" customFormat="1" ht="19.5" customHeight="1" x14ac:dyDescent="0.2">
      <c r="A71" s="1" t="s">
        <v>102</v>
      </c>
      <c r="B71" s="2">
        <v>1031</v>
      </c>
      <c r="C71" s="4">
        <v>0</v>
      </c>
      <c r="D71" s="4">
        <v>3375</v>
      </c>
      <c r="E71" s="4">
        <v>419.1</v>
      </c>
      <c r="F71" s="11">
        <v>976.6</v>
      </c>
      <c r="G71" s="11">
        <v>1604.3</v>
      </c>
      <c r="H71" s="11">
        <v>375</v>
      </c>
    </row>
    <row r="72" spans="1:14" s="62" customFormat="1" ht="19.5" customHeight="1" x14ac:dyDescent="0.2">
      <c r="A72" s="65" t="s">
        <v>49</v>
      </c>
      <c r="B72" s="64">
        <v>1040</v>
      </c>
      <c r="C72" s="67">
        <v>250845.09999999998</v>
      </c>
      <c r="D72" s="67">
        <v>264438.7</v>
      </c>
      <c r="E72" s="67">
        <v>55974.299999999996</v>
      </c>
      <c r="F72" s="67">
        <v>58147.5</v>
      </c>
      <c r="G72" s="67">
        <v>87465.000000000015</v>
      </c>
      <c r="H72" s="67">
        <v>62851.900000000009</v>
      </c>
    </row>
    <row r="73" spans="1:14" ht="23.25" customHeight="1" x14ac:dyDescent="0.2">
      <c r="A73" s="65" t="s">
        <v>76</v>
      </c>
      <c r="B73" s="64">
        <v>1050</v>
      </c>
      <c r="C73" s="4">
        <v>166582.29999999996</v>
      </c>
      <c r="D73" s="4">
        <v>184243.8</v>
      </c>
      <c r="E73" s="4">
        <v>48804.9</v>
      </c>
      <c r="F73" s="4">
        <v>42242.1</v>
      </c>
      <c r="G73" s="4">
        <v>47363.6</v>
      </c>
      <c r="H73" s="4">
        <v>45833.19999999999</v>
      </c>
      <c r="I73" s="22">
        <v>24763</v>
      </c>
      <c r="J73" s="68">
        <f>I73-F73</f>
        <v>-17479.099999999999</v>
      </c>
    </row>
    <row r="74" spans="1:14" ht="21" customHeight="1" x14ac:dyDescent="0.2">
      <c r="A74" s="1" t="s">
        <v>104</v>
      </c>
      <c r="B74" s="2">
        <v>1051</v>
      </c>
      <c r="C74" s="4">
        <v>79818.2</v>
      </c>
      <c r="D74" s="4">
        <v>95083.4</v>
      </c>
      <c r="E74" s="11">
        <v>20984.799999999999</v>
      </c>
      <c r="F74" s="11">
        <v>22382.799999999999</v>
      </c>
      <c r="G74" s="11">
        <v>25857.9</v>
      </c>
      <c r="H74" s="11">
        <v>25857.9</v>
      </c>
      <c r="J74" s="68"/>
    </row>
    <row r="75" spans="1:14" ht="21.75" customHeight="1" x14ac:dyDescent="0.2">
      <c r="A75" s="1" t="s">
        <v>105</v>
      </c>
      <c r="B75" s="2">
        <v>1052</v>
      </c>
      <c r="C75" s="4">
        <v>17497.3</v>
      </c>
      <c r="D75" s="4">
        <v>20861.8</v>
      </c>
      <c r="E75" s="11">
        <v>4568.3</v>
      </c>
      <c r="F75" s="11">
        <v>4901.5</v>
      </c>
      <c r="G75" s="11">
        <v>5696</v>
      </c>
      <c r="H75" s="11">
        <v>5696</v>
      </c>
      <c r="J75" s="68"/>
    </row>
    <row r="76" spans="1:14" x14ac:dyDescent="0.2">
      <c r="A76" s="1" t="s">
        <v>120</v>
      </c>
      <c r="B76" s="49">
        <v>1053</v>
      </c>
      <c r="C76" s="4">
        <v>38227.800000000003</v>
      </c>
      <c r="D76" s="4">
        <v>34752</v>
      </c>
      <c r="E76" s="4">
        <v>12193.4</v>
      </c>
      <c r="F76" s="4">
        <v>8796.4</v>
      </c>
      <c r="G76" s="4">
        <v>7036</v>
      </c>
      <c r="H76" s="4">
        <v>6726.2</v>
      </c>
    </row>
    <row r="77" spans="1:14" ht="56.25" x14ac:dyDescent="0.2">
      <c r="A77" s="1" t="s">
        <v>94</v>
      </c>
      <c r="B77" s="49" t="s">
        <v>125</v>
      </c>
      <c r="C77" s="4">
        <v>7827.7</v>
      </c>
      <c r="D77" s="4">
        <v>6031.4</v>
      </c>
      <c r="E77" s="4">
        <v>1981</v>
      </c>
      <c r="F77" s="7">
        <v>1867.2</v>
      </c>
      <c r="G77" s="4">
        <v>1051</v>
      </c>
      <c r="H77" s="4">
        <v>1132.2</v>
      </c>
    </row>
    <row r="78" spans="1:14" x14ac:dyDescent="0.2">
      <c r="A78" s="1" t="s">
        <v>74</v>
      </c>
      <c r="B78" s="49" t="s">
        <v>126</v>
      </c>
      <c r="C78" s="4">
        <v>25511.7</v>
      </c>
      <c r="D78" s="4">
        <v>24861.7</v>
      </c>
      <c r="E78" s="4">
        <v>8630</v>
      </c>
      <c r="F78" s="4">
        <v>5951.7</v>
      </c>
      <c r="G78" s="4">
        <v>5201.7</v>
      </c>
      <c r="H78" s="4">
        <v>5078.3</v>
      </c>
    </row>
    <row r="79" spans="1:14" x14ac:dyDescent="0.2">
      <c r="A79" s="1" t="s">
        <v>75</v>
      </c>
      <c r="B79" s="49" t="s">
        <v>127</v>
      </c>
      <c r="C79" s="4">
        <v>4888.3999999999996</v>
      </c>
      <c r="D79" s="4">
        <v>3858.9000000000005</v>
      </c>
      <c r="E79" s="11">
        <v>1582.4</v>
      </c>
      <c r="F79" s="69">
        <v>977.5</v>
      </c>
      <c r="G79" s="4">
        <v>783.30000000000007</v>
      </c>
      <c r="H79" s="4">
        <v>515.70000000000005</v>
      </c>
    </row>
    <row r="80" spans="1:14" ht="19.5" customHeight="1" x14ac:dyDescent="0.2">
      <c r="A80" s="1" t="s">
        <v>103</v>
      </c>
      <c r="B80" s="2">
        <v>1054</v>
      </c>
      <c r="C80" s="4">
        <v>5842.3</v>
      </c>
      <c r="D80" s="4">
        <v>6603</v>
      </c>
      <c r="E80" s="11">
        <v>2866.8999999999996</v>
      </c>
      <c r="F80" s="6">
        <v>847.3</v>
      </c>
      <c r="G80" s="4">
        <v>278.10000000000002</v>
      </c>
      <c r="H80" s="4">
        <v>2610.7000000000003</v>
      </c>
    </row>
    <row r="81" spans="1:8" ht="150" x14ac:dyDescent="0.2">
      <c r="A81" s="1" t="s">
        <v>106</v>
      </c>
      <c r="B81" s="49">
        <v>1055</v>
      </c>
      <c r="C81" s="4">
        <v>9328.7999999999993</v>
      </c>
      <c r="D81" s="4">
        <v>9516.3000000000011</v>
      </c>
      <c r="E81" s="11">
        <v>3375</v>
      </c>
      <c r="F81" s="7">
        <v>1916.5</v>
      </c>
      <c r="G81" s="4">
        <v>2355.1</v>
      </c>
      <c r="H81" s="4">
        <v>1869.7</v>
      </c>
    </row>
    <row r="82" spans="1:8" ht="37.5" x14ac:dyDescent="0.2">
      <c r="A82" s="1" t="s">
        <v>107</v>
      </c>
      <c r="B82" s="49">
        <v>1056</v>
      </c>
      <c r="C82" s="4">
        <v>15610.4</v>
      </c>
      <c r="D82" s="4">
        <v>16714.099999999999</v>
      </c>
      <c r="E82" s="11">
        <v>4650</v>
      </c>
      <c r="F82" s="6">
        <v>3338.7</v>
      </c>
      <c r="G82" s="4">
        <v>5901.4</v>
      </c>
      <c r="H82" s="4">
        <v>2824</v>
      </c>
    </row>
    <row r="83" spans="1:8" x14ac:dyDescent="0.2">
      <c r="A83" s="1" t="s">
        <v>108</v>
      </c>
      <c r="B83" s="49">
        <v>1057</v>
      </c>
      <c r="C83" s="4">
        <v>47.5</v>
      </c>
      <c r="D83" s="4">
        <v>280.2</v>
      </c>
      <c r="E83" s="11">
        <v>95.2</v>
      </c>
      <c r="F83" s="6">
        <v>4.5</v>
      </c>
      <c r="G83" s="4">
        <v>85.5</v>
      </c>
      <c r="H83" s="4">
        <v>95</v>
      </c>
    </row>
    <row r="84" spans="1:8" ht="36" customHeight="1" x14ac:dyDescent="0.2">
      <c r="A84" s="1" t="s">
        <v>109</v>
      </c>
      <c r="B84" s="49">
        <v>1058</v>
      </c>
      <c r="C84" s="4">
        <v>191.5</v>
      </c>
      <c r="D84" s="4">
        <v>416.99999999999994</v>
      </c>
      <c r="E84" s="4">
        <v>55.3</v>
      </c>
      <c r="F84" s="6">
        <v>54.4</v>
      </c>
      <c r="G84" s="4">
        <v>153.6</v>
      </c>
      <c r="H84" s="4">
        <v>153.69999999999999</v>
      </c>
    </row>
    <row r="85" spans="1:8" ht="23.25" customHeight="1" x14ac:dyDescent="0.2">
      <c r="A85" s="1" t="s">
        <v>110</v>
      </c>
      <c r="B85" s="49">
        <v>1059</v>
      </c>
      <c r="C85" s="4">
        <v>18.5</v>
      </c>
      <c r="D85" s="4">
        <v>16</v>
      </c>
      <c r="E85" s="11">
        <v>16</v>
      </c>
      <c r="F85" s="6">
        <v>0</v>
      </c>
      <c r="G85" s="4">
        <v>0</v>
      </c>
      <c r="H85" s="4">
        <v>0</v>
      </c>
    </row>
    <row r="86" spans="1:8" ht="24.75" customHeight="1" x14ac:dyDescent="0.2">
      <c r="A86" s="65" t="s">
        <v>80</v>
      </c>
      <c r="B86" s="64">
        <v>1060</v>
      </c>
      <c r="C86" s="4">
        <v>24684.2</v>
      </c>
      <c r="D86" s="4">
        <v>28234.800000000003</v>
      </c>
      <c r="E86" s="4">
        <v>6535.3</v>
      </c>
      <c r="F86" s="4">
        <v>6283.6</v>
      </c>
      <c r="G86" s="4">
        <v>7697.9000000000005</v>
      </c>
      <c r="H86" s="4">
        <v>7718.0000000000009</v>
      </c>
    </row>
    <row r="87" spans="1:8" ht="24.75" customHeight="1" x14ac:dyDescent="0.2">
      <c r="A87" s="1" t="s">
        <v>104</v>
      </c>
      <c r="B87" s="70">
        <v>1061</v>
      </c>
      <c r="C87" s="4">
        <v>19720.400000000001</v>
      </c>
      <c r="D87" s="4">
        <v>22911</v>
      </c>
      <c r="E87" s="11">
        <v>5185</v>
      </c>
      <c r="F87" s="11">
        <v>5182.4000000000005</v>
      </c>
      <c r="G87" s="11">
        <v>6271.8</v>
      </c>
      <c r="H87" s="11">
        <v>6271.8</v>
      </c>
    </row>
    <row r="88" spans="1:8" ht="24.75" customHeight="1" x14ac:dyDescent="0.2">
      <c r="A88" s="1" t="s">
        <v>105</v>
      </c>
      <c r="B88" s="70">
        <v>1062</v>
      </c>
      <c r="C88" s="4">
        <v>4317.5</v>
      </c>
      <c r="D88" s="4">
        <v>4678.5</v>
      </c>
      <c r="E88" s="11">
        <v>1163.5</v>
      </c>
      <c r="F88" s="11">
        <v>934.4</v>
      </c>
      <c r="G88" s="11">
        <v>1290.3</v>
      </c>
      <c r="H88" s="11">
        <v>1290.3</v>
      </c>
    </row>
    <row r="89" spans="1:8" ht="101.25" customHeight="1" x14ac:dyDescent="0.2">
      <c r="A89" s="1" t="s">
        <v>111</v>
      </c>
      <c r="B89" s="70">
        <v>1063</v>
      </c>
      <c r="C89" s="4">
        <v>143.19999999999999</v>
      </c>
      <c r="D89" s="4">
        <v>143.19999999999999</v>
      </c>
      <c r="E89" s="4">
        <v>35.799999999999997</v>
      </c>
      <c r="F89" s="23">
        <v>35.799999999999997</v>
      </c>
      <c r="G89" s="4">
        <v>35.799999999999997</v>
      </c>
      <c r="H89" s="24">
        <v>35.799999999999997</v>
      </c>
    </row>
    <row r="90" spans="1:8" x14ac:dyDescent="0.2">
      <c r="A90" s="3" t="s">
        <v>103</v>
      </c>
      <c r="B90" s="70">
        <v>1064</v>
      </c>
      <c r="C90" s="4">
        <v>199.1</v>
      </c>
      <c r="D90" s="4">
        <v>199.1</v>
      </c>
      <c r="E90" s="4">
        <v>75</v>
      </c>
      <c r="F90" s="9">
        <v>55</v>
      </c>
      <c r="G90" s="4">
        <v>24</v>
      </c>
      <c r="H90" s="4">
        <v>45.1</v>
      </c>
    </row>
    <row r="91" spans="1:8" ht="115.5" customHeight="1" x14ac:dyDescent="0.2">
      <c r="A91" s="3" t="s">
        <v>128</v>
      </c>
      <c r="B91" s="70">
        <v>1065</v>
      </c>
      <c r="C91" s="4">
        <v>50</v>
      </c>
      <c r="D91" s="4">
        <v>50</v>
      </c>
      <c r="E91" s="4">
        <v>12.5</v>
      </c>
      <c r="F91" s="4">
        <v>12.5</v>
      </c>
      <c r="G91" s="4">
        <v>12.5</v>
      </c>
      <c r="H91" s="4">
        <v>12.5</v>
      </c>
    </row>
    <row r="92" spans="1:8" ht="56.25" x14ac:dyDescent="0.2">
      <c r="A92" s="1" t="s">
        <v>112</v>
      </c>
      <c r="B92" s="70">
        <v>1066</v>
      </c>
      <c r="C92" s="4">
        <v>242</v>
      </c>
      <c r="D92" s="4">
        <v>242</v>
      </c>
      <c r="E92" s="4">
        <v>60.5</v>
      </c>
      <c r="F92" s="9">
        <v>60.5</v>
      </c>
      <c r="G92" s="4">
        <v>60.5</v>
      </c>
      <c r="H92" s="4">
        <v>60.5</v>
      </c>
    </row>
    <row r="93" spans="1:8" ht="23.25" customHeight="1" x14ac:dyDescent="0.2">
      <c r="A93" s="1" t="s">
        <v>108</v>
      </c>
      <c r="B93" s="70">
        <v>1067</v>
      </c>
      <c r="C93" s="4">
        <v>4</v>
      </c>
      <c r="D93" s="4">
        <v>3</v>
      </c>
      <c r="E93" s="4">
        <v>1</v>
      </c>
      <c r="F93" s="5">
        <v>1</v>
      </c>
      <c r="G93" s="4">
        <v>1</v>
      </c>
      <c r="H93" s="4"/>
    </row>
    <row r="94" spans="1:8" ht="36.75" customHeight="1" x14ac:dyDescent="0.2">
      <c r="A94" s="1" t="s">
        <v>109</v>
      </c>
      <c r="B94" s="70">
        <v>1068</v>
      </c>
      <c r="C94" s="4">
        <v>8</v>
      </c>
      <c r="D94" s="4">
        <v>8</v>
      </c>
      <c r="E94" s="4">
        <v>2</v>
      </c>
      <c r="F94" s="4">
        <v>2</v>
      </c>
      <c r="G94" s="4">
        <v>2</v>
      </c>
      <c r="H94" s="4">
        <v>2</v>
      </c>
    </row>
    <row r="95" spans="1:8" ht="21" customHeight="1" x14ac:dyDescent="0.2">
      <c r="A95" s="1" t="s">
        <v>110</v>
      </c>
      <c r="B95" s="70">
        <v>1069</v>
      </c>
      <c r="C95" s="4"/>
      <c r="D95" s="4"/>
      <c r="E95" s="4"/>
      <c r="F95" s="5"/>
      <c r="G95" s="4"/>
      <c r="H95" s="4"/>
    </row>
    <row r="96" spans="1:8" ht="26.25" customHeight="1" x14ac:dyDescent="0.2">
      <c r="A96" s="71" t="s">
        <v>81</v>
      </c>
      <c r="B96" s="64">
        <v>1070</v>
      </c>
      <c r="C96" s="4">
        <v>1680.9</v>
      </c>
      <c r="D96" s="4">
        <v>1651.6999999999998</v>
      </c>
      <c r="E96" s="4">
        <v>494.1</v>
      </c>
      <c r="F96" s="4">
        <v>352.9</v>
      </c>
      <c r="G96" s="4">
        <v>420.1</v>
      </c>
      <c r="H96" s="4">
        <v>384.6</v>
      </c>
    </row>
    <row r="97" spans="1:8" s="28" customFormat="1" x14ac:dyDescent="0.2">
      <c r="A97" s="26" t="s">
        <v>113</v>
      </c>
      <c r="B97" s="27">
        <v>1071</v>
      </c>
      <c r="C97" s="4">
        <v>0</v>
      </c>
      <c r="D97" s="4">
        <v>13</v>
      </c>
      <c r="E97" s="4">
        <v>13</v>
      </c>
      <c r="F97" s="5">
        <v>0</v>
      </c>
      <c r="G97" s="4">
        <v>0</v>
      </c>
      <c r="H97" s="4">
        <v>0</v>
      </c>
    </row>
    <row r="98" spans="1:8" s="28" customFormat="1" ht="33.75" customHeight="1" x14ac:dyDescent="0.2">
      <c r="A98" s="26" t="s">
        <v>114</v>
      </c>
      <c r="B98" s="27">
        <v>1072</v>
      </c>
      <c r="C98" s="4">
        <v>1143.2</v>
      </c>
      <c r="D98" s="4">
        <v>1129.7</v>
      </c>
      <c r="E98" s="4">
        <v>366.1</v>
      </c>
      <c r="F98" s="5">
        <v>220</v>
      </c>
      <c r="G98" s="4">
        <v>271.8</v>
      </c>
      <c r="H98" s="4">
        <v>271.8</v>
      </c>
    </row>
    <row r="99" spans="1:8" s="28" customFormat="1" ht="33.75" customHeight="1" x14ac:dyDescent="0.2">
      <c r="A99" s="26" t="s">
        <v>129</v>
      </c>
      <c r="B99" s="27">
        <v>1073</v>
      </c>
      <c r="C99" s="4">
        <v>17</v>
      </c>
      <c r="D99" s="4">
        <v>17</v>
      </c>
      <c r="E99" s="4">
        <v>0</v>
      </c>
      <c r="F99" s="5">
        <v>17</v>
      </c>
      <c r="G99" s="4">
        <v>0</v>
      </c>
      <c r="H99" s="4">
        <v>0</v>
      </c>
    </row>
    <row r="100" spans="1:8" s="28" customFormat="1" ht="18" customHeight="1" x14ac:dyDescent="0.2">
      <c r="A100" s="26" t="s">
        <v>115</v>
      </c>
      <c r="B100" s="27">
        <v>1074</v>
      </c>
      <c r="C100" s="4">
        <v>60</v>
      </c>
      <c r="D100" s="4">
        <v>60</v>
      </c>
      <c r="E100" s="4">
        <v>15</v>
      </c>
      <c r="F100" s="5">
        <v>16.7</v>
      </c>
      <c r="G100" s="4">
        <v>13.3</v>
      </c>
      <c r="H100" s="4">
        <v>15</v>
      </c>
    </row>
    <row r="101" spans="1:8" s="28" customFormat="1" ht="18.75" customHeight="1" x14ac:dyDescent="0.2">
      <c r="A101" s="26" t="s">
        <v>130</v>
      </c>
      <c r="B101" s="27">
        <v>1075</v>
      </c>
      <c r="C101" s="4">
        <v>5.7</v>
      </c>
      <c r="D101" s="4">
        <v>2</v>
      </c>
      <c r="E101" s="4">
        <v>0</v>
      </c>
      <c r="F101" s="5">
        <v>0</v>
      </c>
      <c r="G101" s="4">
        <v>2</v>
      </c>
      <c r="H101" s="4">
        <v>0</v>
      </c>
    </row>
    <row r="102" spans="1:8" s="28" customFormat="1" ht="16.5" customHeight="1" x14ac:dyDescent="0.2">
      <c r="A102" s="26" t="s">
        <v>116</v>
      </c>
      <c r="B102" s="27">
        <v>1076</v>
      </c>
      <c r="C102" s="4">
        <v>210</v>
      </c>
      <c r="D102" s="4">
        <v>210</v>
      </c>
      <c r="E102" s="4">
        <v>52.5</v>
      </c>
      <c r="F102" s="5">
        <v>52.5</v>
      </c>
      <c r="G102" s="4">
        <v>52.5</v>
      </c>
      <c r="H102" s="4">
        <v>52.5</v>
      </c>
    </row>
    <row r="103" spans="1:8" s="28" customFormat="1" x14ac:dyDescent="0.2">
      <c r="A103" s="26" t="s">
        <v>131</v>
      </c>
      <c r="B103" s="27">
        <v>1077</v>
      </c>
      <c r="C103" s="4">
        <v>161</v>
      </c>
      <c r="D103" s="4">
        <v>130</v>
      </c>
      <c r="E103" s="4">
        <v>25</v>
      </c>
      <c r="F103" s="5">
        <v>24.2</v>
      </c>
      <c r="G103" s="4">
        <v>58</v>
      </c>
      <c r="H103" s="4">
        <v>22.8</v>
      </c>
    </row>
    <row r="104" spans="1:8" s="28" customFormat="1" x14ac:dyDescent="0.2">
      <c r="A104" s="26" t="s">
        <v>117</v>
      </c>
      <c r="B104" s="27">
        <v>1078</v>
      </c>
      <c r="C104" s="4">
        <v>84</v>
      </c>
      <c r="D104" s="4">
        <v>90</v>
      </c>
      <c r="E104" s="4">
        <v>22.5</v>
      </c>
      <c r="F104" s="4">
        <v>22.5</v>
      </c>
      <c r="G104" s="4">
        <v>22.5</v>
      </c>
      <c r="H104" s="4">
        <v>22.5</v>
      </c>
    </row>
    <row r="105" spans="1:8" ht="23.25" customHeight="1" x14ac:dyDescent="0.2">
      <c r="A105" s="65" t="s">
        <v>82</v>
      </c>
      <c r="B105" s="64">
        <v>1080</v>
      </c>
      <c r="C105" s="4">
        <v>0</v>
      </c>
      <c r="D105" s="4">
        <v>224</v>
      </c>
      <c r="E105" s="4">
        <v>139.5</v>
      </c>
      <c r="F105" s="5">
        <v>0</v>
      </c>
      <c r="G105" s="5">
        <v>84.5</v>
      </c>
      <c r="H105" s="5">
        <v>0</v>
      </c>
    </row>
    <row r="106" spans="1:8" ht="19.5" customHeight="1" x14ac:dyDescent="0.2">
      <c r="A106" s="1" t="s">
        <v>118</v>
      </c>
      <c r="B106" s="2" t="s">
        <v>19</v>
      </c>
      <c r="C106" s="4">
        <v>0</v>
      </c>
      <c r="D106" s="4">
        <v>224</v>
      </c>
      <c r="E106" s="4">
        <v>139.5</v>
      </c>
      <c r="F106" s="5">
        <v>0</v>
      </c>
      <c r="G106" s="4">
        <v>84.5</v>
      </c>
      <c r="H106" s="4">
        <v>0</v>
      </c>
    </row>
    <row r="107" spans="1:8" ht="19.5" customHeight="1" x14ac:dyDescent="0.2">
      <c r="A107" s="65" t="s">
        <v>50</v>
      </c>
      <c r="B107" s="64">
        <v>1090</v>
      </c>
      <c r="C107" s="4">
        <v>192947.39999999997</v>
      </c>
      <c r="D107" s="4">
        <v>214354.3</v>
      </c>
      <c r="E107" s="4">
        <v>55973.8</v>
      </c>
      <c r="F107" s="4">
        <v>48878.6</v>
      </c>
      <c r="G107" s="4">
        <v>55566.1</v>
      </c>
      <c r="H107" s="4">
        <v>53935.799999999988</v>
      </c>
    </row>
    <row r="108" spans="1:8" ht="19.5" customHeight="1" x14ac:dyDescent="0.2">
      <c r="A108" s="65" t="s">
        <v>132</v>
      </c>
      <c r="B108" s="64">
        <v>1100</v>
      </c>
      <c r="C108" s="4">
        <v>57897.700000000012</v>
      </c>
      <c r="D108" s="4">
        <v>50084.400000000023</v>
      </c>
      <c r="E108" s="4">
        <v>0.49999999999272404</v>
      </c>
      <c r="F108" s="4">
        <v>9268.9000000000015</v>
      </c>
      <c r="G108" s="4">
        <v>31898.900000000016</v>
      </c>
      <c r="H108" s="4">
        <v>8916.1000000000204</v>
      </c>
    </row>
    <row r="109" spans="1:8" ht="32.25" customHeight="1" x14ac:dyDescent="0.2">
      <c r="A109" s="122" t="s">
        <v>51</v>
      </c>
      <c r="B109" s="122"/>
      <c r="C109" s="122"/>
      <c r="D109" s="122"/>
      <c r="E109" s="122"/>
      <c r="F109" s="122"/>
      <c r="G109" s="122"/>
      <c r="H109" s="122"/>
    </row>
    <row r="110" spans="1:8" ht="27" customHeight="1" x14ac:dyDescent="0.2">
      <c r="A110" s="65" t="s">
        <v>83</v>
      </c>
      <c r="B110" s="72">
        <v>2000</v>
      </c>
      <c r="C110" s="4">
        <v>71522.099999999991</v>
      </c>
      <c r="D110" s="4">
        <v>72048.399999999994</v>
      </c>
      <c r="E110" s="4">
        <v>5896</v>
      </c>
      <c r="F110" s="4">
        <v>8577.4</v>
      </c>
      <c r="G110" s="4">
        <v>42047.1</v>
      </c>
      <c r="H110" s="4">
        <v>15527.9</v>
      </c>
    </row>
    <row r="111" spans="1:8" x14ac:dyDescent="0.2">
      <c r="A111" s="1" t="s">
        <v>85</v>
      </c>
      <c r="B111" s="49">
        <v>2010</v>
      </c>
      <c r="C111" s="4">
        <v>1809.2</v>
      </c>
      <c r="D111" s="4">
        <v>0</v>
      </c>
      <c r="E111" s="4">
        <v>0</v>
      </c>
      <c r="F111" s="4"/>
      <c r="G111" s="4"/>
      <c r="H111" s="9">
        <v>0</v>
      </c>
    </row>
    <row r="112" spans="1:8" x14ac:dyDescent="0.25">
      <c r="A112" s="1" t="s">
        <v>86</v>
      </c>
      <c r="B112" s="49">
        <v>2020</v>
      </c>
      <c r="C112" s="73">
        <v>52137.4</v>
      </c>
      <c r="D112" s="4">
        <v>15200</v>
      </c>
      <c r="E112" s="74">
        <v>2115.4</v>
      </c>
      <c r="F112" s="74"/>
      <c r="G112" s="74">
        <v>9084.6</v>
      </c>
      <c r="H112" s="75">
        <v>4000</v>
      </c>
    </row>
    <row r="113" spans="1:8" ht="37.5" x14ac:dyDescent="0.2">
      <c r="A113" s="1" t="s">
        <v>87</v>
      </c>
      <c r="B113" s="49">
        <v>2030</v>
      </c>
      <c r="C113" s="4">
        <v>4498.6000000000004</v>
      </c>
      <c r="D113" s="4">
        <v>7182.4</v>
      </c>
      <c r="E113" s="4">
        <v>1725.1</v>
      </c>
      <c r="F113" s="4">
        <v>1500</v>
      </c>
      <c r="G113" s="4">
        <v>3074.9</v>
      </c>
      <c r="H113" s="76">
        <v>882.4</v>
      </c>
    </row>
    <row r="114" spans="1:8" ht="37.5" x14ac:dyDescent="0.2">
      <c r="A114" s="1" t="s">
        <v>88</v>
      </c>
      <c r="B114" s="49">
        <v>2040</v>
      </c>
      <c r="C114" s="73">
        <v>0</v>
      </c>
      <c r="D114" s="4">
        <v>0</v>
      </c>
      <c r="E114" s="4"/>
      <c r="F114" s="4"/>
      <c r="G114" s="4"/>
      <c r="H114" s="9"/>
    </row>
    <row r="115" spans="1:8" ht="39" customHeight="1" x14ac:dyDescent="0.2">
      <c r="A115" s="1" t="s">
        <v>89</v>
      </c>
      <c r="B115" s="49">
        <v>2050</v>
      </c>
      <c r="C115" s="4">
        <v>604.70000000000005</v>
      </c>
      <c r="D115" s="4">
        <v>0</v>
      </c>
      <c r="E115" s="4"/>
      <c r="F115" s="4"/>
      <c r="G115" s="4"/>
      <c r="H115" s="9"/>
    </row>
    <row r="116" spans="1:8" x14ac:dyDescent="0.25">
      <c r="A116" s="1" t="s">
        <v>90</v>
      </c>
      <c r="B116" s="49">
        <v>2060</v>
      </c>
      <c r="C116" s="4">
        <v>12472.2</v>
      </c>
      <c r="D116" s="4">
        <v>49666</v>
      </c>
      <c r="E116" s="74">
        <v>2055.5</v>
      </c>
      <c r="F116" s="74">
        <v>7077.4</v>
      </c>
      <c r="G116" s="74">
        <v>29887.599999999999</v>
      </c>
      <c r="H116" s="75">
        <v>10645.5</v>
      </c>
    </row>
    <row r="117" spans="1:8" x14ac:dyDescent="0.2">
      <c r="A117" s="1" t="s">
        <v>18</v>
      </c>
      <c r="B117" s="49">
        <v>2100</v>
      </c>
      <c r="C117" s="4">
        <v>202160.8</v>
      </c>
      <c r="D117" s="4">
        <v>135033.70000000001</v>
      </c>
      <c r="E117" s="4">
        <v>135033.70000000001</v>
      </c>
      <c r="F117" s="4">
        <v>135033.70000000001</v>
      </c>
      <c r="G117" s="18">
        <v>127108.8</v>
      </c>
      <c r="H117" s="4">
        <v>135033.70000000001</v>
      </c>
    </row>
    <row r="118" spans="1:8" x14ac:dyDescent="0.2">
      <c r="A118" s="1" t="s">
        <v>17</v>
      </c>
      <c r="B118" s="49">
        <v>2200</v>
      </c>
      <c r="C118" s="4">
        <v>38991.800000000003</v>
      </c>
      <c r="D118" s="4">
        <v>29465.200000000001</v>
      </c>
      <c r="E118" s="11">
        <v>29465.200000000001</v>
      </c>
      <c r="F118" s="11">
        <v>29465.200000000001</v>
      </c>
      <c r="G118" s="18">
        <v>35368.699999999997</v>
      </c>
      <c r="H118" s="11">
        <v>29465.200000000001</v>
      </c>
    </row>
    <row r="119" spans="1:8" ht="25.5" customHeight="1" x14ac:dyDescent="0.2">
      <c r="A119" s="122" t="s">
        <v>52</v>
      </c>
      <c r="B119" s="122"/>
      <c r="C119" s="122"/>
      <c r="D119" s="122"/>
      <c r="E119" s="122"/>
      <c r="F119" s="122"/>
      <c r="G119" s="122"/>
      <c r="H119" s="122"/>
    </row>
    <row r="120" spans="1:8" ht="46.5" customHeight="1" x14ac:dyDescent="0.2">
      <c r="A120" s="77" t="s">
        <v>84</v>
      </c>
      <c r="B120" s="49">
        <v>3010</v>
      </c>
      <c r="C120" s="78">
        <v>0.23538909071773778</v>
      </c>
      <c r="D120" s="78">
        <v>6.2768422322451278E-2</v>
      </c>
      <c r="E120" s="78">
        <v>6.0645689182356903E-2</v>
      </c>
      <c r="F120" s="78">
        <v>2.5780988004643363E-2</v>
      </c>
      <c r="G120" s="78">
        <v>0.10863088092379806</v>
      </c>
      <c r="H120" s="78">
        <v>3.505542394104235E-2</v>
      </c>
    </row>
    <row r="121" spans="1:8" ht="37.5" x14ac:dyDescent="0.2">
      <c r="A121" s="1" t="s">
        <v>16</v>
      </c>
      <c r="B121" s="49">
        <v>3020</v>
      </c>
      <c r="C121" s="78">
        <v>3.1311124171665448E-2</v>
      </c>
      <c r="D121" s="78">
        <v>3.1732976665268676E-2</v>
      </c>
      <c r="E121" s="78">
        <v>5.2558518449703245E-2</v>
      </c>
      <c r="F121" s="78">
        <v>1.8460021359040561E-2</v>
      </c>
      <c r="G121" s="78">
        <v>5.4367681014143524E-3</v>
      </c>
      <c r="H121" s="78">
        <v>4.9240022396997929E-2</v>
      </c>
    </row>
    <row r="122" spans="1:8" ht="37.5" x14ac:dyDescent="0.2">
      <c r="A122" s="1" t="s">
        <v>55</v>
      </c>
      <c r="B122" s="49">
        <v>3030</v>
      </c>
      <c r="C122" s="78">
        <v>0.37068185422555577</v>
      </c>
      <c r="D122" s="78">
        <v>0.3361182864071306</v>
      </c>
      <c r="E122" s="78">
        <v>0.10533499601599319</v>
      </c>
      <c r="F122" s="78">
        <v>0.17548374953456114</v>
      </c>
      <c r="G122" s="78">
        <v>0.75670417754710151</v>
      </c>
      <c r="H122" s="78">
        <v>0.28789598003552375</v>
      </c>
    </row>
    <row r="123" spans="1:8" ht="37.5" x14ac:dyDescent="0.2">
      <c r="A123" s="1" t="s">
        <v>15</v>
      </c>
      <c r="B123" s="49">
        <v>3040</v>
      </c>
      <c r="C123" s="78">
        <v>0.63495854310553046</v>
      </c>
      <c r="D123" s="78">
        <v>0.67496383324244025</v>
      </c>
      <c r="E123" s="78">
        <v>0.57647863822002432</v>
      </c>
      <c r="F123" s="78">
        <v>0.6191687159615864</v>
      </c>
      <c r="G123" s="78">
        <v>0.73920609868247011</v>
      </c>
      <c r="H123" s="78">
        <v>0.76154984259063574</v>
      </c>
    </row>
    <row r="124" spans="1:8" ht="27.75" customHeight="1" x14ac:dyDescent="0.2">
      <c r="A124" s="77" t="s">
        <v>14</v>
      </c>
      <c r="B124" s="49">
        <v>3050</v>
      </c>
      <c r="C124" s="17">
        <v>0.19287517659209899</v>
      </c>
      <c r="D124" s="17">
        <v>0.21820626999038018</v>
      </c>
      <c r="E124" s="17">
        <v>0.21820626999038018</v>
      </c>
      <c r="F124" s="17">
        <v>0.21820626999038018</v>
      </c>
      <c r="G124" s="17">
        <v>0.27825532142542447</v>
      </c>
      <c r="H124" s="17">
        <v>0.21820626999038018</v>
      </c>
    </row>
    <row r="125" spans="1:8" ht="37.5" x14ac:dyDescent="0.2">
      <c r="A125" s="77" t="s">
        <v>13</v>
      </c>
      <c r="B125" s="49">
        <v>3060</v>
      </c>
      <c r="C125" s="17">
        <v>0.7918671291810504</v>
      </c>
      <c r="D125" s="17">
        <v>0.31065783556609172</v>
      </c>
      <c r="E125" s="17">
        <v>0.65137381275440975</v>
      </c>
      <c r="F125" s="17">
        <v>0.17487816820948074</v>
      </c>
      <c r="G125" s="17">
        <v>0.28918760152305389</v>
      </c>
      <c r="H125" s="17">
        <v>0.3144275787453551</v>
      </c>
    </row>
    <row r="126" spans="1:8" ht="22.5" customHeight="1" x14ac:dyDescent="0.2">
      <c r="A126" s="126" t="s">
        <v>53</v>
      </c>
      <c r="B126" s="126"/>
      <c r="C126" s="126"/>
      <c r="D126" s="126"/>
      <c r="E126" s="126"/>
      <c r="F126" s="126"/>
      <c r="G126" s="126"/>
      <c r="H126" s="126"/>
    </row>
    <row r="127" spans="1:8" x14ac:dyDescent="0.2">
      <c r="A127" s="77" t="s">
        <v>12</v>
      </c>
      <c r="B127" s="49">
        <v>4010</v>
      </c>
      <c r="C127" s="4">
        <v>169810.1</v>
      </c>
      <c r="D127" s="4">
        <v>112562.9</v>
      </c>
      <c r="E127" s="4">
        <v>167770.1</v>
      </c>
      <c r="F127" s="4">
        <v>167770.1</v>
      </c>
      <c r="G127" s="4">
        <v>134471.4</v>
      </c>
      <c r="H127" s="4">
        <v>112562.9</v>
      </c>
    </row>
    <row r="128" spans="1:8" x14ac:dyDescent="0.2">
      <c r="A128" s="77" t="s">
        <v>121</v>
      </c>
      <c r="B128" s="49">
        <v>4020</v>
      </c>
      <c r="C128" s="4">
        <v>52231.7</v>
      </c>
      <c r="D128" s="4">
        <v>52063.1</v>
      </c>
      <c r="E128" s="4">
        <v>46154.3</v>
      </c>
      <c r="F128" s="4">
        <v>46154.3</v>
      </c>
      <c r="G128" s="4">
        <v>50480.6</v>
      </c>
      <c r="H128" s="4">
        <v>52063.1</v>
      </c>
    </row>
    <row r="129" spans="1:14" x14ac:dyDescent="0.2">
      <c r="A129" s="77" t="s">
        <v>91</v>
      </c>
      <c r="B129" s="49">
        <v>4021</v>
      </c>
      <c r="C129" s="4">
        <v>18216</v>
      </c>
      <c r="D129" s="4">
        <v>19835.3</v>
      </c>
      <c r="E129" s="4">
        <v>15112.3</v>
      </c>
      <c r="F129" s="4">
        <v>15112.3</v>
      </c>
      <c r="G129" s="4">
        <v>24181.8</v>
      </c>
      <c r="H129" s="4">
        <v>19835.3</v>
      </c>
    </row>
    <row r="130" spans="1:14" x14ac:dyDescent="0.2">
      <c r="A130" s="65" t="s">
        <v>11</v>
      </c>
      <c r="B130" s="72">
        <v>4030</v>
      </c>
      <c r="C130" s="4">
        <v>222041.8</v>
      </c>
      <c r="D130" s="4">
        <v>164626</v>
      </c>
      <c r="E130" s="4">
        <v>213924.40000000002</v>
      </c>
      <c r="F130" s="4">
        <v>213924.40000000002</v>
      </c>
      <c r="G130" s="4">
        <v>184952</v>
      </c>
      <c r="H130" s="4">
        <v>164626</v>
      </c>
      <c r="I130" s="5">
        <f t="shared" ref="I130:N130" si="1">I127+I128</f>
        <v>0</v>
      </c>
      <c r="J130" s="5">
        <f t="shared" si="1"/>
        <v>0</v>
      </c>
      <c r="K130" s="5">
        <f t="shared" si="1"/>
        <v>0</v>
      </c>
      <c r="L130" s="5">
        <f t="shared" si="1"/>
        <v>0</v>
      </c>
      <c r="M130" s="5">
        <f t="shared" si="1"/>
        <v>0</v>
      </c>
      <c r="N130" s="5">
        <f t="shared" si="1"/>
        <v>0</v>
      </c>
    </row>
    <row r="131" spans="1:14" x14ac:dyDescent="0.2">
      <c r="A131" s="77" t="s">
        <v>10</v>
      </c>
      <c r="B131" s="49">
        <v>4040</v>
      </c>
      <c r="C131" s="4">
        <v>17692.5</v>
      </c>
      <c r="D131" s="4">
        <v>12000</v>
      </c>
      <c r="E131" s="4">
        <v>16291.4</v>
      </c>
      <c r="F131" s="4">
        <v>16291.4</v>
      </c>
      <c r="G131" s="4">
        <v>15456.3</v>
      </c>
      <c r="H131" s="4">
        <v>12000</v>
      </c>
    </row>
    <row r="132" spans="1:14" x14ac:dyDescent="0.2">
      <c r="A132" s="77" t="s">
        <v>9</v>
      </c>
      <c r="B132" s="49">
        <v>4050</v>
      </c>
      <c r="C132" s="4">
        <v>106691.7</v>
      </c>
      <c r="D132" s="4">
        <v>56048.6</v>
      </c>
      <c r="E132" s="4">
        <v>2363.8000000000002</v>
      </c>
      <c r="F132" s="4">
        <v>2363.8000000000002</v>
      </c>
      <c r="G132" s="4">
        <v>70285</v>
      </c>
      <c r="H132" s="4">
        <v>56048.6</v>
      </c>
    </row>
    <row r="133" spans="1:14" ht="37.5" x14ac:dyDescent="0.2">
      <c r="A133" s="79" t="s">
        <v>122</v>
      </c>
      <c r="B133" s="72">
        <v>4060</v>
      </c>
      <c r="C133" s="4">
        <v>124384.2</v>
      </c>
      <c r="D133" s="4">
        <v>68048.600000000006</v>
      </c>
      <c r="E133" s="5">
        <v>18655.2</v>
      </c>
      <c r="F133" s="5">
        <v>18655.2</v>
      </c>
      <c r="G133" s="4">
        <v>85741.3</v>
      </c>
      <c r="H133" s="5">
        <v>68048.600000000006</v>
      </c>
    </row>
    <row r="134" spans="1:14" x14ac:dyDescent="0.2">
      <c r="A134" s="77" t="s">
        <v>92</v>
      </c>
      <c r="B134" s="49">
        <v>4070</v>
      </c>
      <c r="C134" s="4">
        <v>0</v>
      </c>
      <c r="D134" s="4">
        <v>0</v>
      </c>
      <c r="E134" s="5"/>
      <c r="F134" s="5"/>
      <c r="G134" s="4"/>
      <c r="H134" s="12"/>
    </row>
    <row r="135" spans="1:14" x14ac:dyDescent="0.2">
      <c r="A135" s="77" t="s">
        <v>93</v>
      </c>
      <c r="B135" s="49">
        <v>4080</v>
      </c>
      <c r="C135" s="4">
        <v>0</v>
      </c>
      <c r="D135" s="4">
        <v>0</v>
      </c>
      <c r="E135" s="5"/>
      <c r="F135" s="5"/>
      <c r="G135" s="4"/>
      <c r="H135" s="12"/>
    </row>
    <row r="136" spans="1:14" x14ac:dyDescent="0.2">
      <c r="A136" s="79" t="s">
        <v>8</v>
      </c>
      <c r="B136" s="72">
        <v>4090</v>
      </c>
      <c r="C136" s="4">
        <v>97657.600000000006</v>
      </c>
      <c r="D136" s="4">
        <v>95914.3</v>
      </c>
      <c r="E136" s="4">
        <v>97657.600000000006</v>
      </c>
      <c r="F136" s="4">
        <v>97657.600000000006</v>
      </c>
      <c r="G136" s="4">
        <v>99210.7</v>
      </c>
      <c r="H136" s="4">
        <v>95914.3</v>
      </c>
    </row>
    <row r="137" spans="1:14" ht="36.75" customHeight="1" x14ac:dyDescent="0.2">
      <c r="A137" s="122" t="s">
        <v>54</v>
      </c>
      <c r="B137" s="122"/>
      <c r="C137" s="122"/>
      <c r="D137" s="122"/>
      <c r="E137" s="122"/>
      <c r="F137" s="122"/>
      <c r="G137" s="122"/>
      <c r="H137" s="122"/>
      <c r="I137" s="80">
        <f>SUM(I138:I142)</f>
        <v>236</v>
      </c>
    </row>
    <row r="138" spans="1:14" ht="37.5" customHeight="1" x14ac:dyDescent="0.2">
      <c r="A138" s="65" t="s">
        <v>71</v>
      </c>
      <c r="B138" s="64">
        <v>5000</v>
      </c>
      <c r="C138" s="4">
        <v>515</v>
      </c>
      <c r="D138" s="4">
        <v>544</v>
      </c>
      <c r="E138" s="4">
        <v>540</v>
      </c>
      <c r="F138" s="4">
        <v>540</v>
      </c>
      <c r="G138" s="4">
        <v>560</v>
      </c>
      <c r="H138" s="4">
        <v>560</v>
      </c>
      <c r="I138" s="81">
        <v>84</v>
      </c>
    </row>
    <row r="139" spans="1:14" x14ac:dyDescent="0.2">
      <c r="A139" s="1" t="s">
        <v>7</v>
      </c>
      <c r="B139" s="2">
        <v>5010</v>
      </c>
      <c r="C139" s="4">
        <v>1</v>
      </c>
      <c r="D139" s="4">
        <v>1</v>
      </c>
      <c r="E139" s="4">
        <v>1</v>
      </c>
      <c r="F139" s="4">
        <v>1</v>
      </c>
      <c r="G139" s="4">
        <v>1</v>
      </c>
      <c r="H139" s="4">
        <v>1</v>
      </c>
      <c r="I139" s="81">
        <v>108</v>
      </c>
    </row>
    <row r="140" spans="1:14" x14ac:dyDescent="0.2">
      <c r="A140" s="1" t="s">
        <v>6</v>
      </c>
      <c r="B140" s="2">
        <v>5020</v>
      </c>
      <c r="C140" s="4">
        <v>12</v>
      </c>
      <c r="D140" s="4">
        <v>56</v>
      </c>
      <c r="E140" s="4">
        <v>55</v>
      </c>
      <c r="F140" s="4">
        <v>55</v>
      </c>
      <c r="G140" s="4">
        <v>58</v>
      </c>
      <c r="H140" s="4">
        <v>58</v>
      </c>
      <c r="I140" s="81">
        <v>9</v>
      </c>
    </row>
    <row r="141" spans="1:14" x14ac:dyDescent="0.2">
      <c r="A141" s="1" t="s">
        <v>154</v>
      </c>
      <c r="B141" s="2">
        <v>5030</v>
      </c>
      <c r="C141" s="4">
        <v>129</v>
      </c>
      <c r="D141" s="4">
        <v>130</v>
      </c>
      <c r="E141" s="4">
        <v>130</v>
      </c>
      <c r="F141" s="4">
        <v>130</v>
      </c>
      <c r="G141" s="4">
        <v>130</v>
      </c>
      <c r="H141" s="4">
        <v>130</v>
      </c>
      <c r="I141" s="82">
        <v>35</v>
      </c>
    </row>
    <row r="142" spans="1:14" ht="37.5" x14ac:dyDescent="0.2">
      <c r="A142" s="1" t="s">
        <v>155</v>
      </c>
      <c r="B142" s="2">
        <v>5040</v>
      </c>
      <c r="C142" s="4">
        <v>164</v>
      </c>
      <c r="D142" s="4">
        <v>170</v>
      </c>
      <c r="E142" s="4">
        <v>168</v>
      </c>
      <c r="F142" s="4">
        <v>168</v>
      </c>
      <c r="G142" s="4">
        <v>176</v>
      </c>
      <c r="H142" s="4">
        <v>176</v>
      </c>
    </row>
    <row r="143" spans="1:14" ht="37.5" x14ac:dyDescent="0.2">
      <c r="A143" s="1" t="s">
        <v>156</v>
      </c>
      <c r="B143" s="2">
        <v>5050</v>
      </c>
      <c r="C143" s="4">
        <v>87</v>
      </c>
      <c r="D143" s="4">
        <v>95</v>
      </c>
      <c r="E143" s="4">
        <v>92</v>
      </c>
      <c r="F143" s="4">
        <v>92</v>
      </c>
      <c r="G143" s="4">
        <v>101</v>
      </c>
      <c r="H143" s="4">
        <v>101</v>
      </c>
    </row>
    <row r="144" spans="1:14" x14ac:dyDescent="0.2">
      <c r="A144" s="1" t="s">
        <v>5</v>
      </c>
      <c r="B144" s="2">
        <v>5060</v>
      </c>
      <c r="C144" s="4">
        <v>122</v>
      </c>
      <c r="D144" s="4">
        <v>92</v>
      </c>
      <c r="E144" s="4">
        <v>94</v>
      </c>
      <c r="F144" s="4">
        <v>94</v>
      </c>
      <c r="G144" s="4">
        <v>94</v>
      </c>
      <c r="H144" s="4">
        <v>94</v>
      </c>
    </row>
    <row r="145" spans="1:13" ht="37.5" x14ac:dyDescent="0.2">
      <c r="A145" s="65" t="s">
        <v>72</v>
      </c>
      <c r="B145" s="2">
        <v>5100</v>
      </c>
      <c r="C145" s="4">
        <v>122513.60000000001</v>
      </c>
      <c r="D145" s="4">
        <v>144681.4</v>
      </c>
      <c r="E145" s="4">
        <v>32267.699999999997</v>
      </c>
      <c r="F145" s="4">
        <v>30264.099999999995</v>
      </c>
      <c r="G145" s="4">
        <v>41074.800000000003</v>
      </c>
      <c r="H145" s="4">
        <v>41074.800000000003</v>
      </c>
      <c r="I145" s="68" t="e">
        <f>#REF!+#REF!+F102+#REF!+F91</f>
        <v>#REF!</v>
      </c>
      <c r="K145" s="68">
        <v>20781.599999999999</v>
      </c>
      <c r="L145" s="68">
        <f>K145-F145</f>
        <v>-9482.4999999999964</v>
      </c>
      <c r="M145" s="22">
        <v>106.1</v>
      </c>
    </row>
    <row r="146" spans="1:13" x14ac:dyDescent="0.2">
      <c r="A146" s="1" t="s">
        <v>7</v>
      </c>
      <c r="B146" s="2">
        <v>5110</v>
      </c>
      <c r="C146" s="4">
        <v>779.4</v>
      </c>
      <c r="D146" s="4">
        <v>648.20000000000005</v>
      </c>
      <c r="E146" s="4">
        <v>135.4</v>
      </c>
      <c r="F146" s="4">
        <v>135.4</v>
      </c>
      <c r="G146" s="4">
        <v>188.7</v>
      </c>
      <c r="H146" s="4">
        <v>188.7</v>
      </c>
    </row>
    <row r="147" spans="1:13" x14ac:dyDescent="0.2">
      <c r="A147" s="1" t="s">
        <v>6</v>
      </c>
      <c r="B147" s="2">
        <v>5120</v>
      </c>
      <c r="C147" s="4">
        <v>5669</v>
      </c>
      <c r="D147" s="4">
        <v>20071</v>
      </c>
      <c r="E147" s="4">
        <v>4616.8</v>
      </c>
      <c r="F147" s="4">
        <v>4616.8</v>
      </c>
      <c r="G147" s="4">
        <v>5418.7</v>
      </c>
      <c r="H147" s="4">
        <v>5418.7</v>
      </c>
    </row>
    <row r="148" spans="1:13" x14ac:dyDescent="0.2">
      <c r="A148" s="1" t="s">
        <v>154</v>
      </c>
      <c r="B148" s="2">
        <v>5130</v>
      </c>
      <c r="C148" s="4">
        <v>47988</v>
      </c>
      <c r="D148" s="4">
        <v>52487.8</v>
      </c>
      <c r="E148" s="4">
        <v>12157.8</v>
      </c>
      <c r="F148" s="4">
        <v>10154.199999999999</v>
      </c>
      <c r="G148" s="4">
        <v>15087.9</v>
      </c>
      <c r="H148" s="4">
        <v>15087.9</v>
      </c>
    </row>
    <row r="149" spans="1:13" ht="37.5" x14ac:dyDescent="0.2">
      <c r="A149" s="1" t="s">
        <v>155</v>
      </c>
      <c r="B149" s="2">
        <v>5140</v>
      </c>
      <c r="C149" s="4">
        <v>37492.699999999997</v>
      </c>
      <c r="D149" s="4">
        <v>44219</v>
      </c>
      <c r="E149" s="4">
        <v>9532.7999999999993</v>
      </c>
      <c r="F149" s="4">
        <v>9532.7999999999993</v>
      </c>
      <c r="G149" s="4">
        <v>12576.7</v>
      </c>
      <c r="H149" s="4">
        <v>12576.7</v>
      </c>
    </row>
    <row r="150" spans="1:13" ht="37.5" x14ac:dyDescent="0.2">
      <c r="A150" s="1" t="s">
        <v>156</v>
      </c>
      <c r="B150" s="2">
        <v>5150</v>
      </c>
      <c r="C150" s="4">
        <v>10976</v>
      </c>
      <c r="D150" s="4">
        <v>14156.2</v>
      </c>
      <c r="E150" s="4">
        <v>3023.1</v>
      </c>
      <c r="F150" s="4">
        <v>3023.1</v>
      </c>
      <c r="G150" s="4">
        <v>4055</v>
      </c>
      <c r="H150" s="4">
        <v>4055</v>
      </c>
    </row>
    <row r="151" spans="1:13" x14ac:dyDescent="0.2">
      <c r="A151" s="1" t="s">
        <v>5</v>
      </c>
      <c r="B151" s="2">
        <v>5160</v>
      </c>
      <c r="C151" s="4">
        <v>19608.5</v>
      </c>
      <c r="D151" s="4">
        <v>13099.2</v>
      </c>
      <c r="E151" s="4">
        <v>2801.8</v>
      </c>
      <c r="F151" s="4">
        <v>2801.8</v>
      </c>
      <c r="G151" s="4">
        <v>3747.8</v>
      </c>
      <c r="H151" s="4">
        <v>3747.8</v>
      </c>
    </row>
    <row r="152" spans="1:13" ht="37.5" x14ac:dyDescent="0.2">
      <c r="A152" s="65" t="s">
        <v>73</v>
      </c>
      <c r="B152" s="2">
        <v>5200</v>
      </c>
      <c r="C152" s="4">
        <v>100479</v>
      </c>
      <c r="D152" s="4">
        <v>118763.79999999999</v>
      </c>
      <c r="E152" s="4">
        <v>26474.199999999997</v>
      </c>
      <c r="F152" s="4">
        <v>27487</v>
      </c>
      <c r="G152" s="4">
        <v>32401.299999999996</v>
      </c>
      <c r="H152" s="4">
        <v>32401.299999999996</v>
      </c>
      <c r="I152" s="68" t="e">
        <f>#REF!+F91+F102-71.14082</f>
        <v>#REF!</v>
      </c>
    </row>
    <row r="153" spans="1:13" x14ac:dyDescent="0.2">
      <c r="A153" s="1" t="s">
        <v>7</v>
      </c>
      <c r="B153" s="2">
        <v>5210</v>
      </c>
      <c r="C153" s="4">
        <v>636.79999999999995</v>
      </c>
      <c r="D153" s="4">
        <v>531.59999999999991</v>
      </c>
      <c r="E153" s="4">
        <v>111.1</v>
      </c>
      <c r="F153" s="4">
        <v>111.1</v>
      </c>
      <c r="G153" s="4">
        <v>154.69999999999999</v>
      </c>
      <c r="H153" s="4">
        <v>154.69999999999999</v>
      </c>
      <c r="I153" s="83">
        <v>231.4</v>
      </c>
    </row>
    <row r="154" spans="1:13" x14ac:dyDescent="0.2">
      <c r="A154" s="1" t="s">
        <v>6</v>
      </c>
      <c r="B154" s="2">
        <v>5220</v>
      </c>
      <c r="C154" s="4">
        <v>4649.6000000000004</v>
      </c>
      <c r="D154" s="4">
        <v>16120.2</v>
      </c>
      <c r="E154" s="4">
        <v>3787.8</v>
      </c>
      <c r="F154" s="4">
        <v>3787.8</v>
      </c>
      <c r="G154" s="4">
        <v>4272.3</v>
      </c>
      <c r="H154" s="4">
        <v>4272.3</v>
      </c>
      <c r="I154" s="83">
        <v>2473.5</v>
      </c>
    </row>
    <row r="155" spans="1:13" x14ac:dyDescent="0.2">
      <c r="A155" s="1" t="s">
        <v>154</v>
      </c>
      <c r="B155" s="2">
        <v>5230</v>
      </c>
      <c r="C155" s="4">
        <v>39358.1</v>
      </c>
      <c r="D155" s="4">
        <v>44931</v>
      </c>
      <c r="E155" s="4">
        <v>9974.9</v>
      </c>
      <c r="F155" s="4">
        <v>10774.9</v>
      </c>
      <c r="G155" s="4">
        <v>12090.6</v>
      </c>
      <c r="H155" s="4">
        <v>12090.6</v>
      </c>
      <c r="I155" s="83">
        <v>6790.5</v>
      </c>
      <c r="J155" s="68">
        <f>E155+E156+E157+E158</f>
        <v>22575.3</v>
      </c>
    </row>
    <row r="156" spans="1:13" ht="37.5" x14ac:dyDescent="0.2">
      <c r="A156" s="1" t="s">
        <v>155</v>
      </c>
      <c r="B156" s="2">
        <v>5240</v>
      </c>
      <c r="C156" s="4">
        <v>30750.2</v>
      </c>
      <c r="D156" s="4">
        <v>35720</v>
      </c>
      <c r="E156" s="4">
        <v>7821.3</v>
      </c>
      <c r="F156" s="4">
        <v>8034.1</v>
      </c>
      <c r="G156" s="4">
        <v>9932.2999999999993</v>
      </c>
      <c r="H156" s="4">
        <v>9932.2999999999993</v>
      </c>
      <c r="I156" s="83">
        <v>5971.6</v>
      </c>
    </row>
    <row r="157" spans="1:13" ht="37.5" x14ac:dyDescent="0.2">
      <c r="A157" s="1" t="s">
        <v>156</v>
      </c>
      <c r="B157" s="2">
        <v>5250</v>
      </c>
      <c r="C157" s="4">
        <v>9002.1</v>
      </c>
      <c r="D157" s="4">
        <v>11153.2</v>
      </c>
      <c r="E157" s="4">
        <v>2480.3000000000002</v>
      </c>
      <c r="F157" s="4">
        <v>2480.3000000000002</v>
      </c>
      <c r="G157" s="4">
        <v>3096.3</v>
      </c>
      <c r="H157" s="4">
        <v>3096.3</v>
      </c>
      <c r="I157" s="83">
        <v>368.3</v>
      </c>
    </row>
    <row r="158" spans="1:13" x14ac:dyDescent="0.2">
      <c r="A158" s="1" t="s">
        <v>5</v>
      </c>
      <c r="B158" s="2">
        <v>5260</v>
      </c>
      <c r="C158" s="4">
        <v>16082.2</v>
      </c>
      <c r="D158" s="4">
        <v>10307.800000000001</v>
      </c>
      <c r="E158" s="4">
        <v>2298.8000000000002</v>
      </c>
      <c r="F158" s="4">
        <v>2298.8000000000002</v>
      </c>
      <c r="G158" s="4">
        <v>2855.1</v>
      </c>
      <c r="H158" s="4">
        <v>2855.1</v>
      </c>
      <c r="I158" s="83">
        <v>1285.8</v>
      </c>
    </row>
    <row r="159" spans="1:13" ht="42" customHeight="1" x14ac:dyDescent="0.2">
      <c r="A159" s="84" t="s">
        <v>69</v>
      </c>
      <c r="B159" s="2">
        <v>5300</v>
      </c>
      <c r="C159" s="17">
        <v>16258.73786407767</v>
      </c>
      <c r="D159" s="17">
        <v>18192.984068627451</v>
      </c>
      <c r="E159" s="17">
        <v>16342.098765432094</v>
      </c>
      <c r="F159" s="17">
        <v>16967.283950617282</v>
      </c>
      <c r="G159" s="17">
        <v>19286.488095238092</v>
      </c>
      <c r="H159" s="17">
        <v>19286.488095238092</v>
      </c>
    </row>
    <row r="160" spans="1:13" x14ac:dyDescent="0.2">
      <c r="A160" s="1" t="s">
        <v>7</v>
      </c>
      <c r="B160" s="2">
        <v>5310</v>
      </c>
      <c r="C160" s="17">
        <v>53066.666666666664</v>
      </c>
      <c r="D160" s="17">
        <v>44299.999999999993</v>
      </c>
      <c r="E160" s="17">
        <v>37033.333333333328</v>
      </c>
      <c r="F160" s="17">
        <v>37033.333333333328</v>
      </c>
      <c r="G160" s="17">
        <v>51566.666666666664</v>
      </c>
      <c r="H160" s="17">
        <v>51566.666666666664</v>
      </c>
    </row>
    <row r="161" spans="1:8" x14ac:dyDescent="0.2">
      <c r="A161" s="1" t="s">
        <v>6</v>
      </c>
      <c r="B161" s="2">
        <v>5320</v>
      </c>
      <c r="C161" s="17">
        <v>32288.888888888891</v>
      </c>
      <c r="D161" s="17">
        <v>23988.392857142859</v>
      </c>
      <c r="E161" s="17">
        <v>22956.363636363636</v>
      </c>
      <c r="F161" s="17">
        <v>22956.363636363636</v>
      </c>
      <c r="G161" s="17">
        <v>24553.448275862069</v>
      </c>
      <c r="H161" s="17">
        <v>24553.448275862069</v>
      </c>
    </row>
    <row r="162" spans="1:8" x14ac:dyDescent="0.2">
      <c r="A162" s="1" t="s">
        <v>154</v>
      </c>
      <c r="B162" s="2">
        <v>5330</v>
      </c>
      <c r="C162" s="17">
        <v>25425.129198966406</v>
      </c>
      <c r="D162" s="17">
        <v>28801.923076923078</v>
      </c>
      <c r="E162" s="17">
        <v>25576.666666666668</v>
      </c>
      <c r="F162" s="17">
        <v>27627.948717948715</v>
      </c>
      <c r="G162" s="17">
        <v>31001.538461538461</v>
      </c>
      <c r="H162" s="17">
        <v>31001.538461538461</v>
      </c>
    </row>
    <row r="163" spans="1:8" ht="37.5" x14ac:dyDescent="0.2">
      <c r="A163" s="1" t="s">
        <v>155</v>
      </c>
      <c r="B163" s="2">
        <v>5340</v>
      </c>
      <c r="C163" s="17">
        <v>15625.10162601626</v>
      </c>
      <c r="D163" s="17">
        <v>17509.803921568629</v>
      </c>
      <c r="E163" s="17">
        <v>15518.452380952382</v>
      </c>
      <c r="F163" s="17">
        <v>15940.674603174604</v>
      </c>
      <c r="G163" s="17">
        <v>18811.17424242424</v>
      </c>
      <c r="H163" s="17">
        <v>18811.17424242424</v>
      </c>
    </row>
    <row r="164" spans="1:8" ht="37.5" x14ac:dyDescent="0.2">
      <c r="A164" s="1" t="s">
        <v>156</v>
      </c>
      <c r="B164" s="2">
        <v>5350</v>
      </c>
      <c r="C164" s="17">
        <v>8622.7011494252874</v>
      </c>
      <c r="D164" s="17">
        <v>9783.5087719298263</v>
      </c>
      <c r="E164" s="17">
        <v>8986.5942028985519</v>
      </c>
      <c r="F164" s="17">
        <v>8986.5942028985519</v>
      </c>
      <c r="G164" s="17">
        <v>10218.811881188118</v>
      </c>
      <c r="H164" s="17">
        <v>10218.811881188118</v>
      </c>
    </row>
    <row r="165" spans="1:8" x14ac:dyDescent="0.2">
      <c r="A165" s="1" t="s">
        <v>5</v>
      </c>
      <c r="B165" s="2">
        <v>5360</v>
      </c>
      <c r="C165" s="17">
        <v>10985.109289617485</v>
      </c>
      <c r="D165" s="17">
        <v>9336.7753623188419</v>
      </c>
      <c r="E165" s="17">
        <v>8151.7730496453905</v>
      </c>
      <c r="F165" s="17">
        <v>8151.7730496453905</v>
      </c>
      <c r="G165" s="17">
        <v>10124.468085106382</v>
      </c>
      <c r="H165" s="17">
        <v>10124.468085106382</v>
      </c>
    </row>
    <row r="166" spans="1:8" ht="40.700000000000003" customHeight="1" x14ac:dyDescent="0.2">
      <c r="A166" s="65" t="s">
        <v>70</v>
      </c>
      <c r="B166" s="2">
        <v>5400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</row>
    <row r="167" spans="1:8" ht="40.700000000000003" customHeight="1" x14ac:dyDescent="0.2">
      <c r="A167" s="19"/>
      <c r="B167" s="20"/>
      <c r="C167" s="21"/>
      <c r="D167" s="21"/>
      <c r="E167" s="21"/>
      <c r="F167" s="21"/>
      <c r="G167" s="21"/>
      <c r="H167" s="21"/>
    </row>
    <row r="168" spans="1:8" x14ac:dyDescent="0.2">
      <c r="A168" s="13"/>
      <c r="B168" s="14"/>
      <c r="C168" s="15"/>
      <c r="D168" s="15"/>
      <c r="E168" s="15"/>
      <c r="F168" s="16"/>
      <c r="G168" s="15"/>
      <c r="H168" s="15"/>
    </row>
    <row r="169" spans="1:8" ht="18.75" customHeight="1" x14ac:dyDescent="0.2">
      <c r="A169" s="85" t="s">
        <v>4</v>
      </c>
      <c r="B169" s="14"/>
      <c r="C169" s="86" t="s">
        <v>3</v>
      </c>
      <c r="D169" s="86"/>
      <c r="E169" s="87"/>
      <c r="F169" s="119" t="s">
        <v>157</v>
      </c>
      <c r="G169" s="119"/>
      <c r="H169" s="119"/>
    </row>
    <row r="170" spans="1:8" s="89" customFormat="1" ht="32.25" customHeight="1" x14ac:dyDescent="0.2">
      <c r="A170" s="88" t="s">
        <v>2</v>
      </c>
      <c r="C170" s="90" t="s">
        <v>1</v>
      </c>
      <c r="D170" s="88"/>
      <c r="E170" s="90"/>
      <c r="F170" s="118" t="s">
        <v>0</v>
      </c>
      <c r="G170" s="118"/>
      <c r="H170" s="118"/>
    </row>
    <row r="171" spans="1:8" x14ac:dyDescent="0.2">
      <c r="A171" s="13"/>
      <c r="C171" s="91"/>
      <c r="D171" s="91"/>
      <c r="E171" s="92"/>
      <c r="F171" s="93"/>
      <c r="G171" s="92"/>
      <c r="H171" s="92"/>
    </row>
    <row r="172" spans="1:8" x14ac:dyDescent="0.2">
      <c r="A172" s="13"/>
      <c r="C172" s="91"/>
      <c r="D172" s="91"/>
      <c r="E172" s="92"/>
      <c r="F172" s="93"/>
      <c r="G172" s="92"/>
      <c r="H172" s="92"/>
    </row>
    <row r="173" spans="1:8" x14ac:dyDescent="0.2">
      <c r="A173" s="13"/>
      <c r="C173" s="91"/>
      <c r="D173" s="91"/>
      <c r="E173" s="92"/>
      <c r="F173" s="93"/>
      <c r="G173" s="92"/>
      <c r="H173" s="92"/>
    </row>
    <row r="174" spans="1:8" x14ac:dyDescent="0.2">
      <c r="A174" s="13"/>
      <c r="C174" s="91"/>
      <c r="D174" s="91"/>
      <c r="E174" s="92"/>
      <c r="F174" s="93"/>
      <c r="G174" s="92"/>
      <c r="H174" s="92"/>
    </row>
    <row r="175" spans="1:8" x14ac:dyDescent="0.2">
      <c r="A175" s="13"/>
      <c r="C175" s="91"/>
      <c r="D175" s="91"/>
      <c r="E175" s="92"/>
      <c r="F175" s="93"/>
      <c r="G175" s="92"/>
      <c r="H175" s="92"/>
    </row>
    <row r="176" spans="1:8" x14ac:dyDescent="0.2">
      <c r="A176" s="13"/>
      <c r="C176" s="91"/>
      <c r="D176" s="91"/>
      <c r="E176" s="92"/>
      <c r="F176" s="93"/>
      <c r="G176" s="92"/>
      <c r="H176" s="92"/>
    </row>
    <row r="177" spans="1:8" x14ac:dyDescent="0.2">
      <c r="A177" s="13"/>
      <c r="C177" s="91"/>
      <c r="D177" s="91"/>
      <c r="E177" s="92"/>
      <c r="F177" s="93"/>
      <c r="G177" s="92"/>
      <c r="H177" s="92"/>
    </row>
    <row r="178" spans="1:8" x14ac:dyDescent="0.2">
      <c r="A178" s="13"/>
      <c r="C178" s="91"/>
      <c r="D178" s="91"/>
      <c r="E178" s="92"/>
      <c r="F178" s="93"/>
      <c r="G178" s="92"/>
      <c r="H178" s="92"/>
    </row>
    <row r="179" spans="1:8" x14ac:dyDescent="0.2">
      <c r="A179" s="13"/>
      <c r="C179" s="91"/>
      <c r="D179" s="91"/>
      <c r="E179" s="92"/>
      <c r="F179" s="93"/>
      <c r="G179" s="92"/>
      <c r="H179" s="92"/>
    </row>
    <row r="180" spans="1:8" x14ac:dyDescent="0.2">
      <c r="A180" s="13"/>
      <c r="C180" s="91"/>
      <c r="D180" s="91"/>
      <c r="E180" s="92"/>
      <c r="F180" s="93"/>
      <c r="G180" s="92"/>
      <c r="H180" s="92"/>
    </row>
    <row r="181" spans="1:8" x14ac:dyDescent="0.2">
      <c r="A181" s="13"/>
      <c r="C181" s="91"/>
      <c r="D181" s="91"/>
      <c r="E181" s="92"/>
      <c r="F181" s="93"/>
      <c r="G181" s="92"/>
      <c r="H181" s="92"/>
    </row>
    <row r="182" spans="1:8" x14ac:dyDescent="0.2">
      <c r="A182" s="13"/>
      <c r="C182" s="91"/>
      <c r="D182" s="91"/>
      <c r="E182" s="92"/>
      <c r="F182" s="93"/>
      <c r="G182" s="92"/>
      <c r="H182" s="92"/>
    </row>
    <row r="183" spans="1:8" x14ac:dyDescent="0.2">
      <c r="A183" s="13"/>
      <c r="C183" s="91"/>
      <c r="D183" s="91"/>
      <c r="E183" s="92"/>
      <c r="F183" s="93"/>
      <c r="G183" s="92"/>
      <c r="H183" s="92"/>
    </row>
    <row r="184" spans="1:8" x14ac:dyDescent="0.2">
      <c r="A184" s="94"/>
    </row>
    <row r="185" spans="1:8" x14ac:dyDescent="0.2">
      <c r="A185" s="94"/>
    </row>
    <row r="186" spans="1:8" x14ac:dyDescent="0.2">
      <c r="A186" s="94"/>
    </row>
    <row r="187" spans="1:8" x14ac:dyDescent="0.2">
      <c r="A187" s="94"/>
    </row>
    <row r="188" spans="1:8" x14ac:dyDescent="0.2">
      <c r="A188" s="94"/>
    </row>
    <row r="189" spans="1:8" x14ac:dyDescent="0.2">
      <c r="A189" s="94"/>
    </row>
    <row r="190" spans="1:8" x14ac:dyDescent="0.2">
      <c r="A190" s="94"/>
    </row>
    <row r="191" spans="1:8" x14ac:dyDescent="0.2">
      <c r="A191" s="94"/>
    </row>
    <row r="192" spans="1:8" x14ac:dyDescent="0.2">
      <c r="A192" s="94"/>
    </row>
    <row r="193" spans="1:1" x14ac:dyDescent="0.2">
      <c r="A193" s="94"/>
    </row>
    <row r="194" spans="1:1" x14ac:dyDescent="0.2">
      <c r="A194" s="94"/>
    </row>
    <row r="195" spans="1:1" x14ac:dyDescent="0.2">
      <c r="A195" s="94"/>
    </row>
    <row r="196" spans="1:1" x14ac:dyDescent="0.2">
      <c r="A196" s="94"/>
    </row>
    <row r="197" spans="1:1" x14ac:dyDescent="0.2">
      <c r="A197" s="94"/>
    </row>
    <row r="198" spans="1:1" x14ac:dyDescent="0.2">
      <c r="A198" s="94"/>
    </row>
    <row r="199" spans="1:1" x14ac:dyDescent="0.2">
      <c r="A199" s="94"/>
    </row>
    <row r="200" spans="1:1" x14ac:dyDescent="0.2">
      <c r="A200" s="94"/>
    </row>
    <row r="201" spans="1:1" x14ac:dyDescent="0.2">
      <c r="A201" s="94"/>
    </row>
    <row r="202" spans="1:1" x14ac:dyDescent="0.2">
      <c r="A202" s="94"/>
    </row>
    <row r="203" spans="1:1" x14ac:dyDescent="0.2">
      <c r="A203" s="94"/>
    </row>
    <row r="204" spans="1:1" x14ac:dyDescent="0.2">
      <c r="A204" s="94"/>
    </row>
    <row r="205" spans="1:1" x14ac:dyDescent="0.2">
      <c r="A205" s="94"/>
    </row>
    <row r="206" spans="1:1" x14ac:dyDescent="0.2">
      <c r="A206" s="94"/>
    </row>
    <row r="207" spans="1:1" x14ac:dyDescent="0.2">
      <c r="A207" s="94"/>
    </row>
    <row r="208" spans="1:1" x14ac:dyDescent="0.2">
      <c r="A208" s="94"/>
    </row>
    <row r="209" spans="1:1" x14ac:dyDescent="0.2">
      <c r="A209" s="94"/>
    </row>
    <row r="210" spans="1:1" x14ac:dyDescent="0.2">
      <c r="A210" s="94"/>
    </row>
    <row r="211" spans="1:1" x14ac:dyDescent="0.2">
      <c r="A211" s="94"/>
    </row>
    <row r="212" spans="1:1" x14ac:dyDescent="0.2">
      <c r="A212" s="94"/>
    </row>
    <row r="213" spans="1:1" x14ac:dyDescent="0.2">
      <c r="A213" s="94"/>
    </row>
    <row r="214" spans="1:1" x14ac:dyDescent="0.2">
      <c r="A214" s="94"/>
    </row>
    <row r="215" spans="1:1" x14ac:dyDescent="0.2">
      <c r="A215" s="94"/>
    </row>
    <row r="216" spans="1:1" x14ac:dyDescent="0.2">
      <c r="A216" s="94"/>
    </row>
    <row r="217" spans="1:1" x14ac:dyDescent="0.2">
      <c r="A217" s="94"/>
    </row>
    <row r="218" spans="1:1" x14ac:dyDescent="0.2">
      <c r="A218" s="94"/>
    </row>
    <row r="219" spans="1:1" x14ac:dyDescent="0.2">
      <c r="A219" s="94"/>
    </row>
    <row r="220" spans="1:1" x14ac:dyDescent="0.2">
      <c r="A220" s="94"/>
    </row>
    <row r="221" spans="1:1" x14ac:dyDescent="0.2">
      <c r="A221" s="94"/>
    </row>
    <row r="222" spans="1:1" x14ac:dyDescent="0.2">
      <c r="A222" s="94"/>
    </row>
    <row r="223" spans="1:1" x14ac:dyDescent="0.2">
      <c r="A223" s="94"/>
    </row>
    <row r="224" spans="1:1" x14ac:dyDescent="0.2">
      <c r="A224" s="94"/>
    </row>
    <row r="225" spans="1:1" x14ac:dyDescent="0.2">
      <c r="A225" s="94"/>
    </row>
    <row r="226" spans="1:1" x14ac:dyDescent="0.2">
      <c r="A226" s="94"/>
    </row>
    <row r="227" spans="1:1" x14ac:dyDescent="0.2">
      <c r="A227" s="94"/>
    </row>
    <row r="228" spans="1:1" x14ac:dyDescent="0.2">
      <c r="A228" s="94"/>
    </row>
    <row r="229" spans="1:1" x14ac:dyDescent="0.2">
      <c r="A229" s="94"/>
    </row>
    <row r="230" spans="1:1" x14ac:dyDescent="0.2">
      <c r="A230" s="94"/>
    </row>
    <row r="231" spans="1:1" x14ac:dyDescent="0.2">
      <c r="A231" s="94"/>
    </row>
    <row r="232" spans="1:1" x14ac:dyDescent="0.2">
      <c r="A232" s="94"/>
    </row>
    <row r="233" spans="1:1" x14ac:dyDescent="0.2">
      <c r="A233" s="94"/>
    </row>
    <row r="234" spans="1:1" x14ac:dyDescent="0.2">
      <c r="A234" s="94"/>
    </row>
    <row r="235" spans="1:1" x14ac:dyDescent="0.2">
      <c r="A235" s="94"/>
    </row>
    <row r="236" spans="1:1" x14ac:dyDescent="0.2">
      <c r="A236" s="94"/>
    </row>
    <row r="237" spans="1:1" x14ac:dyDescent="0.2">
      <c r="A237" s="94"/>
    </row>
    <row r="238" spans="1:1" x14ac:dyDescent="0.2">
      <c r="A238" s="94"/>
    </row>
    <row r="239" spans="1:1" x14ac:dyDescent="0.2">
      <c r="A239" s="94"/>
    </row>
    <row r="240" spans="1:1" x14ac:dyDescent="0.2">
      <c r="A240" s="94"/>
    </row>
    <row r="241" spans="1:1" x14ac:dyDescent="0.2">
      <c r="A241" s="94"/>
    </row>
    <row r="242" spans="1:1" x14ac:dyDescent="0.2">
      <c r="A242" s="94"/>
    </row>
    <row r="243" spans="1:1" x14ac:dyDescent="0.2">
      <c r="A243" s="94"/>
    </row>
    <row r="244" spans="1:1" x14ac:dyDescent="0.2">
      <c r="A244" s="94"/>
    </row>
    <row r="245" spans="1:1" x14ac:dyDescent="0.2">
      <c r="A245" s="94"/>
    </row>
    <row r="246" spans="1:1" x14ac:dyDescent="0.2">
      <c r="A246" s="94"/>
    </row>
    <row r="247" spans="1:1" x14ac:dyDescent="0.2">
      <c r="A247" s="94"/>
    </row>
    <row r="248" spans="1:1" x14ac:dyDescent="0.2">
      <c r="A248" s="94"/>
    </row>
    <row r="249" spans="1:1" x14ac:dyDescent="0.2">
      <c r="A249" s="94"/>
    </row>
    <row r="250" spans="1:1" x14ac:dyDescent="0.2">
      <c r="A250" s="94"/>
    </row>
    <row r="251" spans="1:1" x14ac:dyDescent="0.2">
      <c r="A251" s="94"/>
    </row>
    <row r="252" spans="1:1" x14ac:dyDescent="0.2">
      <c r="A252" s="94"/>
    </row>
    <row r="253" spans="1:1" x14ac:dyDescent="0.2">
      <c r="A253" s="94"/>
    </row>
    <row r="254" spans="1:1" x14ac:dyDescent="0.2">
      <c r="A254" s="94"/>
    </row>
    <row r="255" spans="1:1" x14ac:dyDescent="0.2">
      <c r="A255" s="94"/>
    </row>
    <row r="256" spans="1:1" x14ac:dyDescent="0.2">
      <c r="A256" s="94"/>
    </row>
    <row r="257" spans="1:1" x14ac:dyDescent="0.2">
      <c r="A257" s="94"/>
    </row>
    <row r="258" spans="1:1" x14ac:dyDescent="0.2">
      <c r="A258" s="94"/>
    </row>
    <row r="259" spans="1:1" x14ac:dyDescent="0.2">
      <c r="A259" s="94"/>
    </row>
    <row r="260" spans="1:1" x14ac:dyDescent="0.2">
      <c r="A260" s="94"/>
    </row>
    <row r="261" spans="1:1" x14ac:dyDescent="0.2">
      <c r="A261" s="94"/>
    </row>
    <row r="262" spans="1:1" x14ac:dyDescent="0.2">
      <c r="A262" s="94"/>
    </row>
    <row r="263" spans="1:1" x14ac:dyDescent="0.2">
      <c r="A263" s="94"/>
    </row>
    <row r="264" spans="1:1" x14ac:dyDescent="0.2">
      <c r="A264" s="94"/>
    </row>
    <row r="265" spans="1:1" x14ac:dyDescent="0.2">
      <c r="A265" s="94"/>
    </row>
    <row r="266" spans="1:1" x14ac:dyDescent="0.2">
      <c r="A266" s="94"/>
    </row>
    <row r="267" spans="1:1" x14ac:dyDescent="0.2">
      <c r="A267" s="94"/>
    </row>
    <row r="268" spans="1:1" x14ac:dyDescent="0.2">
      <c r="A268" s="94"/>
    </row>
    <row r="269" spans="1:1" x14ac:dyDescent="0.2">
      <c r="A269" s="94"/>
    </row>
    <row r="270" spans="1:1" x14ac:dyDescent="0.2">
      <c r="A270" s="94"/>
    </row>
    <row r="271" spans="1:1" x14ac:dyDescent="0.2">
      <c r="A271" s="94"/>
    </row>
    <row r="272" spans="1:1" x14ac:dyDescent="0.2">
      <c r="A272" s="94"/>
    </row>
    <row r="273" spans="1:1" x14ac:dyDescent="0.2">
      <c r="A273" s="94"/>
    </row>
    <row r="274" spans="1:1" x14ac:dyDescent="0.2">
      <c r="A274" s="94"/>
    </row>
    <row r="275" spans="1:1" x14ac:dyDescent="0.2">
      <c r="A275" s="94"/>
    </row>
    <row r="276" spans="1:1" x14ac:dyDescent="0.2">
      <c r="A276" s="94"/>
    </row>
    <row r="277" spans="1:1" x14ac:dyDescent="0.2">
      <c r="A277" s="94"/>
    </row>
    <row r="278" spans="1:1" x14ac:dyDescent="0.2">
      <c r="A278" s="94"/>
    </row>
    <row r="279" spans="1:1" x14ac:dyDescent="0.2">
      <c r="A279" s="94"/>
    </row>
    <row r="280" spans="1:1" x14ac:dyDescent="0.2">
      <c r="A280" s="94"/>
    </row>
    <row r="281" spans="1:1" x14ac:dyDescent="0.2">
      <c r="A281" s="94"/>
    </row>
    <row r="282" spans="1:1" x14ac:dyDescent="0.2">
      <c r="A282" s="94"/>
    </row>
    <row r="283" spans="1:1" x14ac:dyDescent="0.2">
      <c r="A283" s="94"/>
    </row>
    <row r="284" spans="1:1" x14ac:dyDescent="0.2">
      <c r="A284" s="94"/>
    </row>
    <row r="285" spans="1:1" x14ac:dyDescent="0.2">
      <c r="A285" s="94"/>
    </row>
    <row r="286" spans="1:1" x14ac:dyDescent="0.2">
      <c r="A286" s="94"/>
    </row>
    <row r="287" spans="1:1" x14ac:dyDescent="0.2">
      <c r="A287" s="94"/>
    </row>
    <row r="288" spans="1:1" x14ac:dyDescent="0.2">
      <c r="A288" s="94"/>
    </row>
    <row r="289" spans="1:1" x14ac:dyDescent="0.2">
      <c r="A289" s="94"/>
    </row>
    <row r="290" spans="1:1" x14ac:dyDescent="0.2">
      <c r="A290" s="94"/>
    </row>
    <row r="291" spans="1:1" x14ac:dyDescent="0.2">
      <c r="A291" s="94"/>
    </row>
    <row r="292" spans="1:1" x14ac:dyDescent="0.2">
      <c r="A292" s="94"/>
    </row>
    <row r="293" spans="1:1" x14ac:dyDescent="0.2">
      <c r="A293" s="94"/>
    </row>
    <row r="294" spans="1:1" x14ac:dyDescent="0.2">
      <c r="A294" s="94"/>
    </row>
    <row r="295" spans="1:1" x14ac:dyDescent="0.2">
      <c r="A295" s="94"/>
    </row>
    <row r="296" spans="1:1" x14ac:dyDescent="0.2">
      <c r="A296" s="94"/>
    </row>
    <row r="297" spans="1:1" x14ac:dyDescent="0.2">
      <c r="A297" s="94"/>
    </row>
    <row r="298" spans="1:1" x14ac:dyDescent="0.2">
      <c r="A298" s="94"/>
    </row>
    <row r="299" spans="1:1" x14ac:dyDescent="0.2">
      <c r="A299" s="94"/>
    </row>
    <row r="300" spans="1:1" x14ac:dyDescent="0.2">
      <c r="A300" s="94"/>
    </row>
    <row r="301" spans="1:1" x14ac:dyDescent="0.2">
      <c r="A301" s="94"/>
    </row>
    <row r="302" spans="1:1" x14ac:dyDescent="0.2">
      <c r="A302" s="94"/>
    </row>
    <row r="303" spans="1:1" x14ac:dyDescent="0.2">
      <c r="A303" s="94"/>
    </row>
    <row r="304" spans="1:1" x14ac:dyDescent="0.2">
      <c r="A304" s="94"/>
    </row>
    <row r="305" spans="1:1" x14ac:dyDescent="0.2">
      <c r="A305" s="94"/>
    </row>
    <row r="306" spans="1:1" x14ac:dyDescent="0.2">
      <c r="A306" s="94"/>
    </row>
    <row r="307" spans="1:1" x14ac:dyDescent="0.2">
      <c r="A307" s="94"/>
    </row>
    <row r="308" spans="1:1" x14ac:dyDescent="0.2">
      <c r="A308" s="94"/>
    </row>
    <row r="309" spans="1:1" x14ac:dyDescent="0.2">
      <c r="A309" s="94"/>
    </row>
    <row r="310" spans="1:1" x14ac:dyDescent="0.2">
      <c r="A310" s="94"/>
    </row>
    <row r="311" spans="1:1" x14ac:dyDescent="0.2">
      <c r="A311" s="94"/>
    </row>
    <row r="312" spans="1:1" x14ac:dyDescent="0.2">
      <c r="A312" s="94"/>
    </row>
    <row r="313" spans="1:1" x14ac:dyDescent="0.2">
      <c r="A313" s="94"/>
    </row>
    <row r="314" spans="1:1" x14ac:dyDescent="0.2">
      <c r="A314" s="94"/>
    </row>
    <row r="315" spans="1:1" x14ac:dyDescent="0.2">
      <c r="A315" s="94"/>
    </row>
    <row r="316" spans="1:1" x14ac:dyDescent="0.2">
      <c r="A316" s="94"/>
    </row>
    <row r="317" spans="1:1" x14ac:dyDescent="0.2">
      <c r="A317" s="94"/>
    </row>
    <row r="318" spans="1:1" x14ac:dyDescent="0.2">
      <c r="A318" s="94"/>
    </row>
    <row r="319" spans="1:1" x14ac:dyDescent="0.2">
      <c r="A319" s="94"/>
    </row>
    <row r="320" spans="1:1" x14ac:dyDescent="0.2">
      <c r="A320" s="94"/>
    </row>
    <row r="321" spans="1:1" x14ac:dyDescent="0.2">
      <c r="A321" s="94"/>
    </row>
    <row r="322" spans="1:1" x14ac:dyDescent="0.2">
      <c r="A322" s="94"/>
    </row>
    <row r="323" spans="1:1" x14ac:dyDescent="0.2">
      <c r="A323" s="94"/>
    </row>
    <row r="324" spans="1:1" x14ac:dyDescent="0.2">
      <c r="A324" s="94"/>
    </row>
    <row r="325" spans="1:1" x14ac:dyDescent="0.2">
      <c r="A325" s="94"/>
    </row>
    <row r="326" spans="1:1" x14ac:dyDescent="0.2">
      <c r="A326" s="94"/>
    </row>
    <row r="327" spans="1:1" x14ac:dyDescent="0.2">
      <c r="A327" s="94"/>
    </row>
    <row r="328" spans="1:1" x14ac:dyDescent="0.2">
      <c r="A328" s="94"/>
    </row>
    <row r="329" spans="1:1" x14ac:dyDescent="0.2">
      <c r="A329" s="94"/>
    </row>
    <row r="330" spans="1:1" x14ac:dyDescent="0.2">
      <c r="A330" s="94"/>
    </row>
    <row r="331" spans="1:1" x14ac:dyDescent="0.2">
      <c r="A331" s="94"/>
    </row>
    <row r="332" spans="1:1" x14ac:dyDescent="0.2">
      <c r="A332" s="94"/>
    </row>
    <row r="333" spans="1:1" x14ac:dyDescent="0.2">
      <c r="A333" s="94"/>
    </row>
    <row r="334" spans="1:1" x14ac:dyDescent="0.2">
      <c r="A334" s="94"/>
    </row>
    <row r="335" spans="1:1" x14ac:dyDescent="0.2">
      <c r="A335" s="94"/>
    </row>
    <row r="336" spans="1:1" x14ac:dyDescent="0.2">
      <c r="A336" s="94"/>
    </row>
    <row r="337" spans="1:1" x14ac:dyDescent="0.2">
      <c r="A337" s="94"/>
    </row>
    <row r="338" spans="1:1" x14ac:dyDescent="0.2">
      <c r="A338" s="94"/>
    </row>
    <row r="339" spans="1:1" x14ac:dyDescent="0.2">
      <c r="A339" s="94"/>
    </row>
    <row r="340" spans="1:1" x14ac:dyDescent="0.2">
      <c r="A340" s="94"/>
    </row>
    <row r="341" spans="1:1" x14ac:dyDescent="0.2">
      <c r="A341" s="94"/>
    </row>
    <row r="342" spans="1:1" x14ac:dyDescent="0.2">
      <c r="A342" s="94"/>
    </row>
    <row r="343" spans="1:1" x14ac:dyDescent="0.2">
      <c r="A343" s="94"/>
    </row>
    <row r="344" spans="1:1" x14ac:dyDescent="0.2">
      <c r="A344" s="94"/>
    </row>
    <row r="345" spans="1:1" x14ac:dyDescent="0.2">
      <c r="A345" s="94"/>
    </row>
    <row r="346" spans="1:1" x14ac:dyDescent="0.2">
      <c r="A346" s="94"/>
    </row>
    <row r="347" spans="1:1" x14ac:dyDescent="0.2">
      <c r="A347" s="94"/>
    </row>
    <row r="348" spans="1:1" x14ac:dyDescent="0.2">
      <c r="A348" s="94"/>
    </row>
    <row r="349" spans="1:1" x14ac:dyDescent="0.2">
      <c r="A349" s="94"/>
    </row>
    <row r="350" spans="1:1" x14ac:dyDescent="0.2">
      <c r="A350" s="94"/>
    </row>
  </sheetData>
  <mergeCells count="43">
    <mergeCell ref="F170:H170"/>
    <mergeCell ref="F169:H169"/>
    <mergeCell ref="A44:H44"/>
    <mergeCell ref="G36:H36"/>
    <mergeCell ref="G37:H37"/>
    <mergeCell ref="A51:H51"/>
    <mergeCell ref="E48:H48"/>
    <mergeCell ref="A137:H137"/>
    <mergeCell ref="A45:H45"/>
    <mergeCell ref="A46:H46"/>
    <mergeCell ref="A48:A49"/>
    <mergeCell ref="B48:B49"/>
    <mergeCell ref="G38:H38"/>
    <mergeCell ref="A119:H119"/>
    <mergeCell ref="A126:H126"/>
    <mergeCell ref="A109:H109"/>
    <mergeCell ref="B40:D40"/>
    <mergeCell ref="E39:G39"/>
    <mergeCell ref="E40:G40"/>
    <mergeCell ref="B37:D37"/>
    <mergeCell ref="B34:D34"/>
    <mergeCell ref="B35:D35"/>
    <mergeCell ref="B36:D36"/>
    <mergeCell ref="A52:H52"/>
    <mergeCell ref="C48:C49"/>
    <mergeCell ref="B41:H41"/>
    <mergeCell ref="B43:F43"/>
    <mergeCell ref="B42:E42"/>
    <mergeCell ref="D48:D49"/>
    <mergeCell ref="F1:G1"/>
    <mergeCell ref="F2:G2"/>
    <mergeCell ref="F3:G3"/>
    <mergeCell ref="B38:D38"/>
    <mergeCell ref="B39:D39"/>
    <mergeCell ref="G35:H35"/>
    <mergeCell ref="F6:H6"/>
    <mergeCell ref="G33:H33"/>
    <mergeCell ref="F13:H13"/>
    <mergeCell ref="G34:H34"/>
    <mergeCell ref="G30:H30"/>
    <mergeCell ref="B32:C32"/>
    <mergeCell ref="G32:H32"/>
    <mergeCell ref="B33:D33"/>
  </mergeCells>
  <phoneticPr fontId="9" type="noConversion"/>
  <printOptions horizontalCentered="1"/>
  <pageMargins left="0" right="0" top="0" bottom="0" header="0.39370078740157483" footer="0.39370078740157483"/>
  <pageSetup paperSize="9" scale="49" fitToHeight="2" orientation="portrait" r:id="rId1"/>
  <rowBreaks count="2" manualBreakCount="2">
    <brk id="68" max="16383" man="1"/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1</vt:lpstr>
      <vt:lpstr>'Додаток 1'!Заголовки_для_печати</vt:lpstr>
      <vt:lpstr>'Додаток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2024-09-07T14:10:49Z</cp:lastPrinted>
  <dcterms:created xsi:type="dcterms:W3CDTF">2019-10-17T10:42:43Z</dcterms:created>
  <dcterms:modified xsi:type="dcterms:W3CDTF">2024-10-30T09:26:12Z</dcterms:modified>
</cp:coreProperties>
</file>