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ішення\Рішення виконкому про фінплани, фінзвіти\Проект ріш фінплан на 2025 рік\Проєкти Звіти КП за 2023 рік\Проект Рішення КП Шляхрембуд СМР ФінЗвіт 2023\"/>
    </mc:Choice>
  </mc:AlternateContent>
  <bookViews>
    <workbookView xWindow="0" yWindow="0" windowWidth="28800" windowHeight="12390"/>
  </bookViews>
  <sheets>
    <sheet name="Додаток" sheetId="2" r:id="rId1"/>
  </sheets>
  <definedNames>
    <definedName name="_xlnm.Print_Area" localSheetId="0">Додаток!$B$3:$Z$28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4" i="2" l="1"/>
  <c r="V24" i="2"/>
  <c r="X28" i="2" l="1"/>
  <c r="X27" i="2"/>
  <c r="U24" i="2" l="1"/>
  <c r="T24" i="2"/>
  <c r="X21" i="2" l="1"/>
  <c r="X25" i="2"/>
  <c r="X26" i="2" l="1"/>
  <c r="X24" i="2"/>
  <c r="X23" i="2"/>
  <c r="X22" i="2"/>
  <c r="X15" i="2"/>
  <c r="X20" i="2"/>
  <c r="X19" i="2"/>
  <c r="X18" i="2"/>
  <c r="X17" i="2"/>
  <c r="X16" i="2"/>
  <c r="X14" i="2" l="1"/>
</calcChain>
</file>

<file path=xl/sharedStrings.xml><?xml version="1.0" encoding="utf-8"?>
<sst xmlns="http://schemas.openxmlformats.org/spreadsheetml/2006/main" count="33" uniqueCount="31">
  <si>
    <t xml:space="preserve">№ 3/п </t>
  </si>
  <si>
    <t xml:space="preserve">Показники </t>
  </si>
  <si>
    <t xml:space="preserve">План </t>
  </si>
  <si>
    <t>Факт</t>
  </si>
  <si>
    <t>Відсоток виконання</t>
  </si>
  <si>
    <t>Матеріальні затрати</t>
  </si>
  <si>
    <t>Відрахування на соціальні заходи</t>
  </si>
  <si>
    <t>Амортизація</t>
  </si>
  <si>
    <t>Інші операційні витрати</t>
  </si>
  <si>
    <t>Відрахування частини чистого прибутку</t>
  </si>
  <si>
    <t>Внески до державних цільових фондів</t>
  </si>
  <si>
    <t xml:space="preserve">Витрати на оплату праці </t>
  </si>
  <si>
    <t>Чистий прибуток( збиток)</t>
  </si>
  <si>
    <t>Сплата поточних податків та обов'язкових платежів до бюджету</t>
  </si>
  <si>
    <t>в т.ч.податок на прибуток</t>
  </si>
  <si>
    <t>Середня зарплата,грн</t>
  </si>
  <si>
    <t>Середня чисельність,чол</t>
  </si>
  <si>
    <t>Усього доходів (тис.грн)</t>
  </si>
  <si>
    <t>Прибуток від звичайної  діяльності</t>
  </si>
  <si>
    <t>КП "Суми-
жилкомсервіс" СМР</t>
  </si>
  <si>
    <t>2021 рік</t>
  </si>
  <si>
    <t>"Про затвердження звіту про виконання 
фінансового плану</t>
  </si>
  <si>
    <t>до рішення Виконавчого комітету 
Сумської міської ради</t>
  </si>
  <si>
    <t>Операційні витрати (тис.грн), у т/ч</t>
  </si>
  <si>
    <t xml:space="preserve">                  тис. грн</t>
  </si>
  <si>
    <t>КП "Шляхрембуд" СМР</t>
  </si>
  <si>
    <t>Моніторинг основних показників фінансово-господарської діяльності 
Комунального підприємства "Шляхрембуд" 
Сумської міської ради за 2023 рік</t>
  </si>
  <si>
    <t>Комунального підприємства "Шляхрембуд"
Сумської міської ради за 2023 рік</t>
  </si>
  <si>
    <t>2023 рік</t>
  </si>
  <si>
    <t>Додаток</t>
  </si>
  <si>
    <t>від 08.10.2024 року № 663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</si>
</sst>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_-* #,##0.00\ _₴_-;\-* #,##0.00\ _₴_-;_-* &quot;-&quot;??\ _₴_-;_-@_-"/>
    <numFmt numFmtId="166" formatCode="#,##0.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49" fontId="5" fillId="0" borderId="0" xfId="0" quotePrefix="1" applyNumberFormat="1" applyFont="1" applyAlignment="1">
      <alignment horizontal="center" vertical="center" wrapText="1"/>
    </xf>
    <xf numFmtId="2" fontId="0" fillId="0" borderId="0" xfId="0" applyNumberFormat="1"/>
    <xf numFmtId="0" fontId="4" fillId="2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wrapText="1"/>
    </xf>
    <xf numFmtId="0" fontId="7" fillId="0" borderId="1" xfId="0" applyFont="1" applyBorder="1"/>
    <xf numFmtId="0" fontId="6" fillId="0" borderId="1" xfId="0" applyFont="1" applyBorder="1"/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wrapText="1"/>
    </xf>
    <xf numFmtId="2" fontId="5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1" xfId="0" quotePrefix="1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wrapText="1" shrinkToFit="1"/>
    </xf>
    <xf numFmtId="0" fontId="7" fillId="0" borderId="1" xfId="0" applyFont="1" applyBorder="1" applyAlignment="1">
      <alignment horizontal="center" vertical="center"/>
    </xf>
    <xf numFmtId="165" fontId="5" fillId="0" borderId="1" xfId="0" quotePrefix="1" applyNumberFormat="1" applyFont="1" applyBorder="1" applyAlignment="1">
      <alignment horizontal="center" vertical="center" wrapText="1"/>
    </xf>
    <xf numFmtId="166" fontId="5" fillId="0" borderId="1" xfId="0" quotePrefix="1" applyNumberFormat="1" applyFont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0" fontId="5" fillId="2" borderId="1" xfId="0" applyFont="1" applyFill="1" applyBorder="1"/>
    <xf numFmtId="2" fontId="7" fillId="0" borderId="0" xfId="0" applyNumberFormat="1" applyFont="1" applyAlignment="1">
      <alignment horizontal="center" vertical="center"/>
    </xf>
    <xf numFmtId="2" fontId="7" fillId="2" borderId="1" xfId="0" applyNumberFormat="1" applyFont="1" applyFill="1" applyBorder="1" applyAlignment="1">
      <alignment horizontal="center"/>
    </xf>
    <xf numFmtId="164" fontId="7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wrapText="1"/>
    </xf>
    <xf numFmtId="2" fontId="7" fillId="0" borderId="10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left" vertical="center"/>
    </xf>
    <xf numFmtId="4" fontId="7" fillId="0" borderId="1" xfId="0" applyNumberFormat="1" applyFont="1" applyBorder="1" applyAlignment="1">
      <alignment horizontal="center" vertical="center"/>
    </xf>
    <xf numFmtId="4" fontId="7" fillId="0" borderId="2" xfId="0" applyNumberFormat="1" applyFont="1" applyBorder="1" applyAlignment="1">
      <alignment horizontal="center" vertical="center"/>
    </xf>
    <xf numFmtId="4" fontId="7" fillId="0" borderId="3" xfId="0" applyNumberFormat="1" applyFont="1" applyBorder="1" applyAlignment="1">
      <alignment horizontal="center" vertical="center"/>
    </xf>
    <xf numFmtId="4" fontId="7" fillId="0" borderId="2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31"/>
  <sheetViews>
    <sheetView tabSelected="1" topLeftCell="A19" zoomScale="80" zoomScaleNormal="80" workbookViewId="0">
      <selection activeCell="S6" sqref="S6:Y6"/>
    </sheetView>
  </sheetViews>
  <sheetFormatPr defaultRowHeight="15" outlineLevelRow="1" x14ac:dyDescent="0.25"/>
  <cols>
    <col min="1" max="1" width="26.28515625" customWidth="1"/>
    <col min="2" max="2" width="5" customWidth="1"/>
    <col min="3" max="3" width="49" customWidth="1"/>
    <col min="4" max="4" width="12.85546875" hidden="1" customWidth="1"/>
    <col min="5" max="5" width="12.5703125" hidden="1" customWidth="1"/>
    <col min="6" max="6" width="11.28515625" style="1" hidden="1" customWidth="1"/>
    <col min="7" max="7" width="10.85546875" style="1" hidden="1" customWidth="1"/>
    <col min="8" max="8" width="16.28515625" style="1" hidden="1" customWidth="1"/>
    <col min="9" max="9" width="12.42578125" style="1" hidden="1" customWidth="1"/>
    <col min="10" max="10" width="12.7109375" style="1" hidden="1" customWidth="1"/>
    <col min="11" max="11" width="12.140625" style="1" hidden="1" customWidth="1"/>
    <col min="12" max="12" width="10.85546875" style="1" hidden="1" customWidth="1"/>
    <col min="13" max="15" width="12.140625" style="1" hidden="1" customWidth="1"/>
    <col min="16" max="16" width="10.85546875" style="1" hidden="1" customWidth="1"/>
    <col min="17" max="17" width="13.85546875" style="1" hidden="1" customWidth="1"/>
    <col min="18" max="18" width="10.85546875" style="1" hidden="1" customWidth="1"/>
    <col min="19" max="19" width="11.7109375" style="1" hidden="1" customWidth="1"/>
    <col min="20" max="20" width="10.85546875" style="1" hidden="1" customWidth="1"/>
    <col min="21" max="21" width="5.140625" style="1" hidden="1" customWidth="1"/>
    <col min="22" max="22" width="16.42578125" style="1" customWidth="1"/>
    <col min="23" max="23" width="17.42578125" style="1" customWidth="1"/>
    <col min="24" max="24" width="9.140625" style="1"/>
    <col min="25" max="25" width="6.7109375" style="1" customWidth="1"/>
    <col min="26" max="26" width="9.5703125" bestFit="1" customWidth="1"/>
  </cols>
  <sheetData>
    <row r="1" spans="2:30" s="1" customFormat="1" ht="15.75" x14ac:dyDescent="0.25">
      <c r="S1" s="53"/>
      <c r="T1" s="53"/>
      <c r="U1" s="53"/>
      <c r="V1" s="53"/>
      <c r="W1" s="53"/>
      <c r="X1" s="53"/>
      <c r="Y1" s="53"/>
    </row>
    <row r="2" spans="2:30" s="1" customFormat="1" ht="15.75" x14ac:dyDescent="0.25">
      <c r="S2" s="31"/>
      <c r="T2" s="31"/>
      <c r="U2" s="31"/>
      <c r="V2" s="57" t="s">
        <v>29</v>
      </c>
      <c r="W2" s="57"/>
      <c r="X2" s="57"/>
      <c r="Y2" s="57"/>
    </row>
    <row r="3" spans="2:30" s="1" customFormat="1" ht="32.25" customHeight="1" outlineLevel="1" x14ac:dyDescent="0.25">
      <c r="S3" s="54" t="s">
        <v>22</v>
      </c>
      <c r="T3" s="54"/>
      <c r="U3" s="54"/>
      <c r="V3" s="54"/>
      <c r="W3" s="54"/>
      <c r="X3" s="54"/>
      <c r="Y3" s="54"/>
    </row>
    <row r="4" spans="2:30" s="1" customFormat="1" ht="35.25" customHeight="1" outlineLevel="1" x14ac:dyDescent="0.25">
      <c r="S4" s="54" t="s">
        <v>21</v>
      </c>
      <c r="T4" s="55"/>
      <c r="U4" s="55"/>
      <c r="V4" s="55"/>
      <c r="W4" s="55"/>
      <c r="X4" s="55"/>
      <c r="Y4" s="55"/>
    </row>
    <row r="5" spans="2:30" s="1" customFormat="1" ht="35.25" customHeight="1" outlineLevel="1" x14ac:dyDescent="0.25">
      <c r="S5" s="54" t="s">
        <v>27</v>
      </c>
      <c r="T5" s="54"/>
      <c r="U5" s="54"/>
      <c r="V5" s="54"/>
      <c r="W5" s="54"/>
      <c r="X5" s="54"/>
      <c r="Y5" s="54"/>
      <c r="Z5" s="54"/>
    </row>
    <row r="6" spans="2:30" s="1" customFormat="1" ht="28.5" customHeight="1" outlineLevel="1" x14ac:dyDescent="0.25">
      <c r="S6" s="56" t="s">
        <v>30</v>
      </c>
      <c r="T6" s="56"/>
      <c r="U6" s="56"/>
      <c r="V6" s="56"/>
      <c r="W6" s="56"/>
      <c r="X6" s="56"/>
      <c r="Y6" s="56"/>
    </row>
    <row r="7" spans="2:30" s="1" customFormat="1" ht="28.5" customHeight="1" outlineLevel="1" x14ac:dyDescent="0.25">
      <c r="S7" s="32"/>
      <c r="T7" s="32"/>
      <c r="U7" s="32"/>
      <c r="V7" s="32"/>
      <c r="W7" s="32"/>
      <c r="X7" s="32"/>
      <c r="Y7" s="32"/>
    </row>
    <row r="8" spans="2:30" s="1" customFormat="1" ht="39.75" customHeight="1" x14ac:dyDescent="0.25">
      <c r="B8" s="38" t="s">
        <v>26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</row>
    <row r="9" spans="2:30" s="1" customFormat="1" ht="37.5" customHeight="1" x14ac:dyDescent="0.25"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5"/>
      <c r="AB9" s="5"/>
      <c r="AC9" s="5"/>
      <c r="AD9" s="5"/>
    </row>
    <row r="10" spans="2:30" s="1" customFormat="1" ht="42" customHeight="1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W10" s="1" t="s">
        <v>24</v>
      </c>
    </row>
    <row r="11" spans="2:30" ht="68.25" customHeight="1" x14ac:dyDescent="0.35">
      <c r="B11" s="7" t="s">
        <v>0</v>
      </c>
      <c r="C11" s="8" t="s">
        <v>1</v>
      </c>
      <c r="D11" s="51"/>
      <c r="E11" s="51"/>
      <c r="F11" s="52"/>
      <c r="G11" s="52"/>
      <c r="H11" s="52"/>
      <c r="I11" s="52"/>
      <c r="J11" s="49"/>
      <c r="K11" s="50"/>
      <c r="L11" s="41"/>
      <c r="M11" s="42"/>
      <c r="N11" s="41"/>
      <c r="O11" s="42"/>
      <c r="P11" s="41"/>
      <c r="Q11" s="42"/>
      <c r="R11" s="41"/>
      <c r="S11" s="42"/>
      <c r="T11" s="41" t="s">
        <v>19</v>
      </c>
      <c r="U11" s="42"/>
      <c r="V11" s="41" t="s">
        <v>25</v>
      </c>
      <c r="W11" s="42"/>
      <c r="X11" s="43" t="s">
        <v>4</v>
      </c>
      <c r="Y11" s="44"/>
    </row>
    <row r="12" spans="2:30" ht="23.25" x14ac:dyDescent="0.35">
      <c r="B12" s="9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 t="s">
        <v>2</v>
      </c>
      <c r="U12" s="8" t="s">
        <v>3</v>
      </c>
      <c r="V12" s="8" t="s">
        <v>2</v>
      </c>
      <c r="W12" s="8" t="s">
        <v>3</v>
      </c>
      <c r="X12" s="45"/>
      <c r="Y12" s="46"/>
    </row>
    <row r="13" spans="2:30" ht="23.25" x14ac:dyDescent="0.35">
      <c r="B13" s="9"/>
      <c r="C13" s="8"/>
      <c r="D13" s="39"/>
      <c r="E13" s="40"/>
      <c r="F13" s="39"/>
      <c r="G13" s="40"/>
      <c r="H13" s="39"/>
      <c r="I13" s="40"/>
      <c r="J13" s="39"/>
      <c r="K13" s="40"/>
      <c r="L13" s="39"/>
      <c r="M13" s="40"/>
      <c r="N13" s="39"/>
      <c r="O13" s="40"/>
      <c r="P13" s="39"/>
      <c r="Q13" s="40"/>
      <c r="R13" s="39"/>
      <c r="S13" s="40"/>
      <c r="T13" s="39" t="s">
        <v>20</v>
      </c>
      <c r="U13" s="40"/>
      <c r="V13" s="39" t="s">
        <v>28</v>
      </c>
      <c r="W13" s="40"/>
      <c r="X13" s="47"/>
      <c r="Y13" s="48"/>
    </row>
    <row r="14" spans="2:30" ht="46.5" customHeight="1" x14ac:dyDescent="0.3">
      <c r="B14" s="10">
        <v>1</v>
      </c>
      <c r="C14" s="11" t="s">
        <v>17</v>
      </c>
      <c r="D14" s="12"/>
      <c r="E14" s="12"/>
      <c r="F14" s="13"/>
      <c r="G14" s="13"/>
      <c r="H14" s="14"/>
      <c r="I14" s="13"/>
      <c r="J14" s="14"/>
      <c r="K14" s="13"/>
      <c r="L14" s="15"/>
      <c r="M14" s="15"/>
      <c r="N14" s="13"/>
      <c r="O14" s="13"/>
      <c r="P14" s="13"/>
      <c r="Q14" s="13"/>
      <c r="R14" s="13"/>
      <c r="S14" s="13"/>
      <c r="T14" s="13">
        <v>31228</v>
      </c>
      <c r="U14" s="13">
        <v>30587</v>
      </c>
      <c r="V14" s="33">
        <v>88192</v>
      </c>
      <c r="W14" s="33">
        <v>133299</v>
      </c>
      <c r="X14" s="36">
        <f>W14/V14*100</f>
        <v>151.14636248185775</v>
      </c>
      <c r="Y14" s="37"/>
    </row>
    <row r="15" spans="2:30" ht="51" customHeight="1" x14ac:dyDescent="0.3">
      <c r="B15" s="10">
        <v>2</v>
      </c>
      <c r="C15" s="16" t="s">
        <v>23</v>
      </c>
      <c r="D15" s="17"/>
      <c r="E15" s="12"/>
      <c r="F15" s="13"/>
      <c r="G15" s="13"/>
      <c r="H15" s="18"/>
      <c r="I15" s="19"/>
      <c r="J15" s="15"/>
      <c r="K15" s="13"/>
      <c r="L15" s="13"/>
      <c r="M15" s="20"/>
      <c r="N15" s="21"/>
      <c r="O15" s="21"/>
      <c r="P15" s="21"/>
      <c r="Q15" s="21"/>
      <c r="R15" s="13"/>
      <c r="S15" s="13"/>
      <c r="T15" s="21">
        <v>31089</v>
      </c>
      <c r="U15" s="13">
        <v>33886</v>
      </c>
      <c r="V15" s="33">
        <v>87455</v>
      </c>
      <c r="W15" s="33">
        <v>130948</v>
      </c>
      <c r="X15" s="36">
        <f t="shared" ref="X15:X26" si="0">W15/V15*100</f>
        <v>149.73186210050883</v>
      </c>
      <c r="Y15" s="37"/>
    </row>
    <row r="16" spans="2:30" ht="23.25" x14ac:dyDescent="0.3">
      <c r="B16" s="10"/>
      <c r="C16" s="22" t="s">
        <v>5</v>
      </c>
      <c r="D16" s="13"/>
      <c r="E16" s="12"/>
      <c r="F16" s="23"/>
      <c r="G16" s="23"/>
      <c r="H16" s="14"/>
      <c r="I16" s="12"/>
      <c r="J16" s="14"/>
      <c r="K16" s="12"/>
      <c r="L16" s="13"/>
      <c r="M16" s="13"/>
      <c r="N16" s="13"/>
      <c r="O16" s="13"/>
      <c r="P16" s="13"/>
      <c r="Q16" s="13"/>
      <c r="R16" s="13"/>
      <c r="S16" s="13"/>
      <c r="T16" s="13">
        <v>9617</v>
      </c>
      <c r="U16" s="13">
        <v>7016</v>
      </c>
      <c r="V16" s="33">
        <v>42698</v>
      </c>
      <c r="W16" s="33">
        <v>78139</v>
      </c>
      <c r="X16" s="36">
        <f t="shared" si="0"/>
        <v>183.00388776991895</v>
      </c>
      <c r="Y16" s="37"/>
    </row>
    <row r="17" spans="2:29" ht="23.25" x14ac:dyDescent="0.3">
      <c r="B17" s="10"/>
      <c r="C17" s="22" t="s">
        <v>11</v>
      </c>
      <c r="D17" s="13"/>
      <c r="E17" s="12"/>
      <c r="F17" s="13"/>
      <c r="G17" s="13"/>
      <c r="H17" s="14"/>
      <c r="I17" s="12"/>
      <c r="J17" s="12"/>
      <c r="K17" s="12"/>
      <c r="L17" s="13"/>
      <c r="M17" s="13"/>
      <c r="N17" s="24"/>
      <c r="O17" s="24"/>
      <c r="P17" s="13"/>
      <c r="Q17" s="13"/>
      <c r="R17" s="13"/>
      <c r="S17" s="13"/>
      <c r="T17" s="13">
        <v>10500</v>
      </c>
      <c r="U17" s="13">
        <v>10022</v>
      </c>
      <c r="V17" s="33">
        <v>29520</v>
      </c>
      <c r="W17" s="33">
        <v>35313</v>
      </c>
      <c r="X17" s="36">
        <f t="shared" si="0"/>
        <v>119.6239837398374</v>
      </c>
      <c r="Y17" s="37"/>
      <c r="Z17" s="4"/>
    </row>
    <row r="18" spans="2:29" ht="45" x14ac:dyDescent="0.3">
      <c r="B18" s="10"/>
      <c r="C18" s="11" t="s">
        <v>6</v>
      </c>
      <c r="D18" s="17"/>
      <c r="E18" s="12"/>
      <c r="F18" s="13"/>
      <c r="G18" s="13"/>
      <c r="H18" s="14"/>
      <c r="I18" s="12"/>
      <c r="J18" s="12"/>
      <c r="K18" s="12"/>
      <c r="L18" s="13"/>
      <c r="M18" s="13"/>
      <c r="N18" s="24"/>
      <c r="O18" s="24"/>
      <c r="P18" s="13"/>
      <c r="Q18" s="13"/>
      <c r="R18" s="13"/>
      <c r="S18" s="13"/>
      <c r="T18" s="13">
        <v>2310</v>
      </c>
      <c r="U18" s="13">
        <v>2182</v>
      </c>
      <c r="V18" s="33">
        <v>6494</v>
      </c>
      <c r="W18" s="33">
        <v>7379</v>
      </c>
      <c r="X18" s="36">
        <f t="shared" si="0"/>
        <v>113.62796427471513</v>
      </c>
      <c r="Y18" s="37"/>
    </row>
    <row r="19" spans="2:29" ht="23.25" x14ac:dyDescent="0.3">
      <c r="B19" s="10"/>
      <c r="C19" s="22" t="s">
        <v>7</v>
      </c>
      <c r="D19" s="25"/>
      <c r="E19" s="12"/>
      <c r="F19" s="13"/>
      <c r="G19" s="13"/>
      <c r="H19" s="14"/>
      <c r="I19" s="12"/>
      <c r="J19" s="12"/>
      <c r="K19" s="12"/>
      <c r="L19" s="13"/>
      <c r="M19" s="13"/>
      <c r="N19" s="24"/>
      <c r="O19" s="24"/>
      <c r="P19" s="13"/>
      <c r="Q19" s="13"/>
      <c r="R19" s="13"/>
      <c r="S19" s="13"/>
      <c r="T19" s="13">
        <v>796</v>
      </c>
      <c r="U19" s="13">
        <v>902</v>
      </c>
      <c r="V19" s="33">
        <v>5200</v>
      </c>
      <c r="W19" s="33">
        <v>8462</v>
      </c>
      <c r="X19" s="36">
        <f t="shared" si="0"/>
        <v>162.73076923076923</v>
      </c>
      <c r="Y19" s="37"/>
    </row>
    <row r="20" spans="2:29" ht="23.25" x14ac:dyDescent="0.3">
      <c r="B20" s="10"/>
      <c r="C20" s="22" t="s">
        <v>8</v>
      </c>
      <c r="D20" s="17"/>
      <c r="E20" s="12"/>
      <c r="F20" s="13"/>
      <c r="G20" s="13"/>
      <c r="H20" s="14"/>
      <c r="I20" s="12"/>
      <c r="J20" s="12"/>
      <c r="K20" s="12"/>
      <c r="L20" s="13"/>
      <c r="M20" s="13"/>
      <c r="N20" s="24"/>
      <c r="O20" s="24"/>
      <c r="P20" s="13"/>
      <c r="Q20" s="13"/>
      <c r="R20" s="13"/>
      <c r="S20" s="13"/>
      <c r="T20" s="13">
        <v>7866</v>
      </c>
      <c r="U20" s="13">
        <v>13764</v>
      </c>
      <c r="V20" s="33">
        <v>3543</v>
      </c>
      <c r="W20" s="33">
        <v>1655</v>
      </c>
      <c r="X20" s="36">
        <f t="shared" si="0"/>
        <v>46.711826136042902</v>
      </c>
      <c r="Y20" s="37"/>
    </row>
    <row r="21" spans="2:29" ht="42" customHeight="1" x14ac:dyDescent="0.3">
      <c r="B21" s="10">
        <v>3</v>
      </c>
      <c r="C21" s="11" t="s">
        <v>18</v>
      </c>
      <c r="D21" s="12"/>
      <c r="E21" s="12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>
        <v>139</v>
      </c>
      <c r="U21" s="13">
        <v>-1566</v>
      </c>
      <c r="V21" s="33">
        <v>737</v>
      </c>
      <c r="W21" s="33">
        <v>1972</v>
      </c>
      <c r="X21" s="36">
        <f t="shared" si="0"/>
        <v>267.57123473541384</v>
      </c>
      <c r="Y21" s="37"/>
    </row>
    <row r="22" spans="2:29" ht="23.25" x14ac:dyDescent="0.3">
      <c r="B22" s="10">
        <v>4</v>
      </c>
      <c r="C22" s="11" t="s">
        <v>12</v>
      </c>
      <c r="D22" s="12"/>
      <c r="E22" s="12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>
        <v>114</v>
      </c>
      <c r="U22" s="13">
        <v>-1566</v>
      </c>
      <c r="V22" s="33">
        <v>604</v>
      </c>
      <c r="W22" s="33">
        <v>1469</v>
      </c>
      <c r="X22" s="36">
        <f t="shared" si="0"/>
        <v>243.21192052980135</v>
      </c>
      <c r="Y22" s="37"/>
    </row>
    <row r="23" spans="2:29" ht="46.5" customHeight="1" x14ac:dyDescent="0.3">
      <c r="B23" s="10"/>
      <c r="C23" s="11" t="s">
        <v>9</v>
      </c>
      <c r="D23" s="12"/>
      <c r="E23" s="12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>
        <v>3</v>
      </c>
      <c r="U23" s="13">
        <v>0</v>
      </c>
      <c r="V23" s="33">
        <v>18.100000000000001</v>
      </c>
      <c r="W23" s="33">
        <v>19.8</v>
      </c>
      <c r="X23" s="36">
        <f t="shared" si="0"/>
        <v>109.39226519337015</v>
      </c>
      <c r="Y23" s="37"/>
      <c r="Z23" s="4"/>
    </row>
    <row r="24" spans="2:29" ht="67.5" x14ac:dyDescent="0.3">
      <c r="B24" s="10">
        <v>5</v>
      </c>
      <c r="C24" s="11" t="s">
        <v>13</v>
      </c>
      <c r="D24" s="12"/>
      <c r="E24" s="12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>
        <f>12870-2310</f>
        <v>10560</v>
      </c>
      <c r="U24" s="13">
        <f>14168-2203</f>
        <v>11965</v>
      </c>
      <c r="V24" s="33">
        <f>21905-V26</f>
        <v>15411</v>
      </c>
      <c r="W24" s="33">
        <f>23932-W26</f>
        <v>18048</v>
      </c>
      <c r="X24" s="36">
        <f t="shared" si="0"/>
        <v>117.11115437025501</v>
      </c>
      <c r="Y24" s="37"/>
      <c r="AC24" s="6"/>
    </row>
    <row r="25" spans="2:29" ht="23.25" x14ac:dyDescent="0.3">
      <c r="B25" s="10"/>
      <c r="C25" s="11" t="s">
        <v>14</v>
      </c>
      <c r="D25" s="12"/>
      <c r="E25" s="12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>
        <v>25</v>
      </c>
      <c r="U25" s="13">
        <v>0</v>
      </c>
      <c r="V25" s="33">
        <v>133</v>
      </c>
      <c r="W25" s="33">
        <v>517</v>
      </c>
      <c r="X25" s="36">
        <f t="shared" si="0"/>
        <v>388.72180451127815</v>
      </c>
      <c r="Y25" s="37"/>
    </row>
    <row r="26" spans="2:29" ht="45" x14ac:dyDescent="0.3">
      <c r="B26" s="10">
        <v>6</v>
      </c>
      <c r="C26" s="11" t="s">
        <v>10</v>
      </c>
      <c r="D26" s="12"/>
      <c r="E26" s="12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>
        <v>2310</v>
      </c>
      <c r="U26" s="13">
        <v>2203</v>
      </c>
      <c r="V26" s="33">
        <v>6494</v>
      </c>
      <c r="W26" s="33">
        <v>5884</v>
      </c>
      <c r="X26" s="36">
        <f t="shared" si="0"/>
        <v>90.606713889744384</v>
      </c>
      <c r="Y26" s="37"/>
    </row>
    <row r="27" spans="2:29" ht="23.25" x14ac:dyDescent="0.3">
      <c r="B27" s="10">
        <v>7</v>
      </c>
      <c r="C27" s="11" t="s">
        <v>15</v>
      </c>
      <c r="D27" s="13"/>
      <c r="E27" s="14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>
        <v>10707</v>
      </c>
      <c r="V27" s="33">
        <v>11131</v>
      </c>
      <c r="W27" s="33">
        <v>14216</v>
      </c>
      <c r="X27" s="34">
        <f t="shared" ref="X27" si="1">W27/V27*100</f>
        <v>127.71538945287935</v>
      </c>
      <c r="Y27" s="35"/>
    </row>
    <row r="28" spans="2:29" ht="26.25" customHeight="1" thickBot="1" x14ac:dyDescent="0.35">
      <c r="B28" s="27">
        <v>8</v>
      </c>
      <c r="C28" s="28" t="s">
        <v>16</v>
      </c>
      <c r="D28" s="29"/>
      <c r="E28" s="30"/>
      <c r="F28" s="13"/>
      <c r="G28" s="26"/>
      <c r="H28" s="26"/>
      <c r="I28" s="26"/>
      <c r="J28" s="13"/>
      <c r="K28" s="26"/>
      <c r="L28" s="26"/>
      <c r="M28" s="26"/>
      <c r="N28" s="26"/>
      <c r="O28" s="26"/>
      <c r="P28" s="26"/>
      <c r="Q28" s="26"/>
      <c r="R28" s="13"/>
      <c r="S28" s="26"/>
      <c r="T28" s="26"/>
      <c r="U28" s="26">
        <v>78</v>
      </c>
      <c r="V28" s="33">
        <v>221</v>
      </c>
      <c r="W28" s="33">
        <v>207</v>
      </c>
      <c r="X28" s="34">
        <f t="shared" ref="X28" si="2">W28/V28*100</f>
        <v>93.665158371040718</v>
      </c>
      <c r="Y28" s="35"/>
    </row>
    <row r="31" spans="2:29" ht="22.5" x14ac:dyDescent="0.25">
      <c r="M31" s="3"/>
    </row>
  </sheetData>
  <mergeCells count="43">
    <mergeCell ref="S1:Y1"/>
    <mergeCell ref="S3:Y3"/>
    <mergeCell ref="S4:Y4"/>
    <mergeCell ref="S6:Y6"/>
    <mergeCell ref="S5:Z5"/>
    <mergeCell ref="V2:Y2"/>
    <mergeCell ref="D11:E11"/>
    <mergeCell ref="F11:G11"/>
    <mergeCell ref="H11:I11"/>
    <mergeCell ref="L11:M11"/>
    <mergeCell ref="P11:Q11"/>
    <mergeCell ref="R11:S11"/>
    <mergeCell ref="T11:U11"/>
    <mergeCell ref="V11:W11"/>
    <mergeCell ref="X11:Y13"/>
    <mergeCell ref="J11:K11"/>
    <mergeCell ref="N11:O11"/>
    <mergeCell ref="X23:Y23"/>
    <mergeCell ref="B8:Z9"/>
    <mergeCell ref="X17:Y17"/>
    <mergeCell ref="D13:E13"/>
    <mergeCell ref="F13:G13"/>
    <mergeCell ref="H13:I13"/>
    <mergeCell ref="L13:M13"/>
    <mergeCell ref="P13:Q13"/>
    <mergeCell ref="R13:S13"/>
    <mergeCell ref="T13:U13"/>
    <mergeCell ref="V13:W13"/>
    <mergeCell ref="X14:Y14"/>
    <mergeCell ref="X15:Y15"/>
    <mergeCell ref="X16:Y16"/>
    <mergeCell ref="J13:K13"/>
    <mergeCell ref="N13:O13"/>
    <mergeCell ref="X18:Y18"/>
    <mergeCell ref="X19:Y19"/>
    <mergeCell ref="X20:Y20"/>
    <mergeCell ref="X21:Y21"/>
    <mergeCell ref="X22:Y22"/>
    <mergeCell ref="X27:Y27"/>
    <mergeCell ref="X28:Y28"/>
    <mergeCell ref="X24:Y24"/>
    <mergeCell ref="X25:Y25"/>
    <mergeCell ref="X26:Y26"/>
  </mergeCells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</vt:lpstr>
      <vt:lpstr>Додаток!Область_печати</vt:lpstr>
    </vt:vector>
  </TitlesOfParts>
  <Company>Curnos™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RADA</dc:creator>
  <cp:lastModifiedBy>Ситник Оксана Михайлівна</cp:lastModifiedBy>
  <cp:lastPrinted>2024-08-20T08:11:27Z</cp:lastPrinted>
  <dcterms:created xsi:type="dcterms:W3CDTF">2018-03-20T15:59:14Z</dcterms:created>
  <dcterms:modified xsi:type="dcterms:W3CDTF">2024-10-15T14:01:57Z</dcterms:modified>
</cp:coreProperties>
</file>