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5" i="1"/>
  <c r="I15" i="1"/>
  <c r="I19" i="1"/>
  <c r="N9" i="1" l="1"/>
  <c r="N11" i="1"/>
  <c r="O9" i="1"/>
  <c r="O11" i="1"/>
  <c r="J9" i="1"/>
  <c r="J11" i="1"/>
  <c r="L11" i="1"/>
  <c r="O16" i="1"/>
  <c r="J15" i="1"/>
  <c r="J16" i="1"/>
  <c r="J18" i="1"/>
  <c r="J23" i="1"/>
  <c r="J28" i="1" l="1"/>
  <c r="M30" i="1" l="1"/>
  <c r="M29" i="1"/>
  <c r="J29" i="1"/>
  <c r="N27" i="1"/>
  <c r="M27" i="1"/>
  <c r="K27" i="1"/>
  <c r="J27" i="1" s="1"/>
  <c r="M25" i="1"/>
  <c r="J25" i="1"/>
  <c r="M24" i="1"/>
  <c r="N23" i="1"/>
  <c r="K23" i="1"/>
  <c r="O18" i="1"/>
  <c r="O13" i="1" s="1"/>
  <c r="N18" i="1"/>
  <c r="N13" i="1" s="1"/>
  <c r="L18" i="1"/>
  <c r="K18" i="1"/>
  <c r="K13" i="1" s="1"/>
  <c r="H18" i="1"/>
  <c r="O17" i="1"/>
  <c r="O12" i="1" s="1"/>
  <c r="N17" i="1"/>
  <c r="N12" i="1" s="1"/>
  <c r="L17" i="1"/>
  <c r="L12" i="1" s="1"/>
  <c r="K17" i="1"/>
  <c r="J17" i="1" s="1"/>
  <c r="I17" i="1"/>
  <c r="H17" i="1"/>
  <c r="H12" i="1" s="1"/>
  <c r="G17" i="1"/>
  <c r="I13" i="1"/>
  <c r="H13" i="1"/>
  <c r="H9" i="1" s="1"/>
  <c r="I12" i="1"/>
  <c r="M11" i="1"/>
  <c r="M23" i="1" l="1"/>
  <c r="K15" i="1"/>
  <c r="M16" i="1"/>
  <c r="G13" i="1"/>
  <c r="G12" i="1"/>
  <c r="M12" i="1"/>
  <c r="M13" i="1"/>
  <c r="M9" i="1" s="1"/>
  <c r="M18" i="1"/>
  <c r="L13" i="1"/>
  <c r="J13" i="1" s="1"/>
  <c r="L15" i="1"/>
  <c r="L9" i="1" s="1"/>
  <c r="I9" i="1"/>
  <c r="O15" i="1"/>
  <c r="M17" i="1"/>
  <c r="K12" i="1"/>
  <c r="J12" i="1" s="1"/>
  <c r="H15" i="1"/>
  <c r="K11" i="1" l="1"/>
  <c r="K9" i="1"/>
  <c r="M15" i="1"/>
  <c r="G9" i="1"/>
  <c r="G11" i="1"/>
</calcChain>
</file>

<file path=xl/sharedStrings.xml><?xml version="1.0" encoding="utf-8"?>
<sst xmlns="http://schemas.openxmlformats.org/spreadsheetml/2006/main" count="47" uniqueCount="26">
  <si>
    <t>№ оперативної цілі</t>
  </si>
  <si>
    <t xml:space="preserve">Назва завдання та заходу </t>
  </si>
  <si>
    <t>КПКВК</t>
  </si>
  <si>
    <t xml:space="preserve">Виконавець
ГРБК
</t>
  </si>
  <si>
    <t>Джерела фінансування</t>
  </si>
  <si>
    <t>Обсяги фінансування програми, тис грн</t>
  </si>
  <si>
    <t>Усього</t>
  </si>
  <si>
    <t>загал. фонд</t>
  </si>
  <si>
    <t>спец. фонд</t>
  </si>
  <si>
    <t>Оперативна ціль В.4 Комфортна громада</t>
  </si>
  <si>
    <t>Бюджет ТГ</t>
  </si>
  <si>
    <t>Державний бюджет</t>
  </si>
  <si>
    <t>Інші джерела</t>
  </si>
  <si>
    <t>Департамент інфраструктури міста Сумської міської ради</t>
  </si>
  <si>
    <t>Завдання 1. "Забезпечення безперебійної роботи ліфтів", у т.ч.</t>
  </si>
  <si>
    <t>Завдання 1.1. "Проведення капітального ремонту, модернізації, заміни та диспетчеризації ліфтів"</t>
  </si>
  <si>
    <t>Завдання 1.2. "Проведення експертного обстеження (технічного діагностування) ліфтів"</t>
  </si>
  <si>
    <t>6015, 7691</t>
  </si>
  <si>
    <r>
      <rPr>
        <b/>
        <sz val="16"/>
        <color theme="1"/>
        <rFont val="Times New Roman"/>
        <family val="1"/>
        <charset val="204"/>
      </rPr>
      <t>Мета програми</t>
    </r>
    <r>
      <rPr>
        <sz val="16"/>
        <color theme="1"/>
        <rFont val="Times New Roman"/>
        <family val="1"/>
        <charset val="204"/>
      </rPr>
      <t>: Створення належних умов проживання мешканців у багатоквартирних будинках з підвищеною поверховістю, забезпечення безперебійної експлуатації ліфтів, розроблення механізму проведення капітального ремонту, модернізації, заміни ліфтів та об’єднаної диспетчерської системи для забезпечення якісною та безпечною житлово-комунальною послугою</t>
    </r>
  </si>
  <si>
    <t xml:space="preserve">                  Євген БРОВЕНКО</t>
  </si>
  <si>
    <t xml:space="preserve">2025 рік (план) </t>
  </si>
  <si>
    <t xml:space="preserve">2026рік (план) </t>
  </si>
  <si>
    <t xml:space="preserve">2027 рік (план) </t>
  </si>
  <si>
    <r>
      <rPr>
        <sz val="16"/>
        <rFont val="Times New Roman"/>
        <family val="1"/>
        <charset val="204"/>
      </rPr>
      <t xml:space="preserve">Додаток 1
Цільової програми капітального ремонту, модернізації, заміни та диспетчеризації ліфтів Сумської міської територіальної громади на                                          2025-2027 роки
</t>
    </r>
    <r>
      <rPr>
        <sz val="16"/>
        <color theme="1"/>
        <rFont val="Times New Roman"/>
        <family val="1"/>
        <charset val="204"/>
      </rPr>
      <t xml:space="preserve">
</t>
    </r>
  </si>
  <si>
    <t xml:space="preserve">Перелік завдань і заходів 
 Цільової програми капітального ремонту, модернізації, заміни та диспетчеризації ліфтів Сумської міської територіальної громади на 2025 - 2027 роки </t>
  </si>
  <si>
    <t>Директор Департаменту інфраструктури міста Сумської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</si>
</sst>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164" fontId="2" fillId="2" borderId="0" xfId="0" applyNumberFormat="1" applyFont="1" applyFill="1"/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43" fontId="4" fillId="2" borderId="13" xfId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43" fontId="5" fillId="2" borderId="13" xfId="1" applyFont="1" applyFill="1" applyBorder="1" applyAlignment="1">
      <alignment horizontal="center" vertical="center"/>
    </xf>
    <xf numFmtId="43" fontId="4" fillId="2" borderId="13" xfId="0" applyNumberFormat="1" applyFont="1" applyFill="1" applyBorder="1" applyAlignment="1">
      <alignment horizontal="center" vertical="center"/>
    </xf>
    <xf numFmtId="43" fontId="4" fillId="0" borderId="13" xfId="1" applyFont="1" applyBorder="1" applyAlignment="1">
      <alignment horizontal="center" vertical="center"/>
    </xf>
    <xf numFmtId="43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4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43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BreakPreview" topLeftCell="C7" zoomScale="55" zoomScaleNormal="55" zoomScaleSheetLayoutView="55" workbookViewId="0">
      <selection activeCell="G19" sqref="G19"/>
    </sheetView>
  </sheetViews>
  <sheetFormatPr defaultRowHeight="15" x14ac:dyDescent="0.25"/>
  <cols>
    <col min="1" max="2" width="19" customWidth="1"/>
    <col min="3" max="3" width="107.7109375" customWidth="1"/>
    <col min="4" max="4" width="20.42578125" customWidth="1"/>
    <col min="5" max="5" width="65.85546875" customWidth="1"/>
    <col min="6" max="6" width="21.85546875" customWidth="1"/>
    <col min="7" max="7" width="18.42578125" customWidth="1"/>
    <col min="8" max="8" width="21.140625" customWidth="1"/>
    <col min="9" max="9" width="23.42578125" customWidth="1"/>
    <col min="10" max="10" width="19.85546875" customWidth="1"/>
    <col min="11" max="11" width="18.42578125" bestFit="1" customWidth="1"/>
    <col min="12" max="12" width="22.42578125" customWidth="1"/>
    <col min="13" max="13" width="20.28515625" bestFit="1" customWidth="1"/>
    <col min="14" max="14" width="18.140625" customWidth="1"/>
    <col min="15" max="15" width="19.5703125" customWidth="1"/>
  </cols>
  <sheetData>
    <row r="1" spans="1:15" ht="89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74" t="s">
        <v>23</v>
      </c>
      <c r="L1" s="74"/>
      <c r="M1" s="74"/>
      <c r="N1" s="74"/>
      <c r="O1" s="74"/>
    </row>
    <row r="2" spans="1:15" ht="51.75" customHeight="1" x14ac:dyDescent="0.3">
      <c r="A2" s="75" t="s">
        <v>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1"/>
      <c r="O3" s="1"/>
    </row>
    <row r="4" spans="1:15" ht="20.25" x14ac:dyDescent="0.25">
      <c r="A4" s="76" t="s">
        <v>0</v>
      </c>
      <c r="B4" s="79" t="s">
        <v>1</v>
      </c>
      <c r="C4" s="80"/>
      <c r="D4" s="76" t="s">
        <v>2</v>
      </c>
      <c r="E4" s="76" t="s">
        <v>3</v>
      </c>
      <c r="F4" s="76" t="s">
        <v>4</v>
      </c>
      <c r="G4" s="85" t="s">
        <v>5</v>
      </c>
      <c r="H4" s="86"/>
      <c r="I4" s="86"/>
      <c r="J4" s="86"/>
      <c r="K4" s="86"/>
      <c r="L4" s="86"/>
      <c r="M4" s="86"/>
      <c r="N4" s="86"/>
      <c r="O4" s="86"/>
    </row>
    <row r="5" spans="1:15" ht="20.25" x14ac:dyDescent="0.25">
      <c r="A5" s="77"/>
      <c r="B5" s="81"/>
      <c r="C5" s="82"/>
      <c r="D5" s="77"/>
      <c r="E5" s="77"/>
      <c r="F5" s="77"/>
      <c r="G5" s="67" t="s">
        <v>20</v>
      </c>
      <c r="H5" s="87"/>
      <c r="I5" s="68"/>
      <c r="J5" s="67" t="s">
        <v>21</v>
      </c>
      <c r="K5" s="87"/>
      <c r="L5" s="68"/>
      <c r="M5" s="67" t="s">
        <v>22</v>
      </c>
      <c r="N5" s="87"/>
      <c r="O5" s="68"/>
    </row>
    <row r="6" spans="1:15" ht="20.25" x14ac:dyDescent="0.25">
      <c r="A6" s="78"/>
      <c r="B6" s="83"/>
      <c r="C6" s="84"/>
      <c r="D6" s="78"/>
      <c r="E6" s="78"/>
      <c r="F6" s="78"/>
      <c r="G6" s="3" t="s">
        <v>6</v>
      </c>
      <c r="H6" s="3" t="s">
        <v>7</v>
      </c>
      <c r="I6" s="3" t="s">
        <v>8</v>
      </c>
      <c r="J6" s="3" t="s">
        <v>6</v>
      </c>
      <c r="K6" s="3" t="s">
        <v>7</v>
      </c>
      <c r="L6" s="3" t="s">
        <v>8</v>
      </c>
      <c r="M6" s="3" t="s">
        <v>6</v>
      </c>
      <c r="N6" s="3" t="s">
        <v>7</v>
      </c>
      <c r="O6" s="3" t="s">
        <v>8</v>
      </c>
    </row>
    <row r="7" spans="1:15" ht="58.5" customHeight="1" x14ac:dyDescent="0.25">
      <c r="A7" s="4">
        <v>1</v>
      </c>
      <c r="B7" s="67">
        <v>2</v>
      </c>
      <c r="C7" s="68"/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</row>
    <row r="8" spans="1:15" ht="40.5" customHeight="1" x14ac:dyDescent="0.3">
      <c r="A8" s="69" t="s">
        <v>18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ht="74.25" customHeight="1" x14ac:dyDescent="0.3">
      <c r="A9" s="71" t="s">
        <v>9</v>
      </c>
      <c r="B9" s="72"/>
      <c r="C9" s="72"/>
      <c r="D9" s="20"/>
      <c r="E9" s="19" t="s">
        <v>13</v>
      </c>
      <c r="F9" s="18"/>
      <c r="G9" s="5">
        <f>H9+I9</f>
        <v>9345</v>
      </c>
      <c r="H9" s="6">
        <f>H11+H1224+H13</f>
        <v>50</v>
      </c>
      <c r="I9" s="6">
        <f>I11+I12+I13</f>
        <v>9295</v>
      </c>
      <c r="J9" s="7">
        <f>L9+K9</f>
        <v>16550</v>
      </c>
      <c r="K9" s="5">
        <f>K15</f>
        <v>50</v>
      </c>
      <c r="L9" s="5">
        <f>L15</f>
        <v>16500</v>
      </c>
      <c r="M9" s="5">
        <f>M11+M13</f>
        <v>19850</v>
      </c>
      <c r="N9" s="5">
        <f>N11</f>
        <v>50</v>
      </c>
      <c r="O9" s="5">
        <f>O11+O13</f>
        <v>19800</v>
      </c>
    </row>
    <row r="10" spans="1:15" ht="39" customHeight="1" x14ac:dyDescent="0.3">
      <c r="A10" s="71"/>
      <c r="B10" s="16"/>
      <c r="C10" s="21"/>
      <c r="D10" s="22"/>
      <c r="E10" s="23"/>
      <c r="F10" s="24"/>
      <c r="G10" s="5"/>
      <c r="H10" s="6"/>
      <c r="I10" s="6"/>
      <c r="J10" s="5"/>
      <c r="K10" s="5"/>
      <c r="L10" s="6"/>
      <c r="M10" s="5"/>
      <c r="N10" s="5"/>
      <c r="O10" s="5"/>
    </row>
    <row r="11" spans="1:15" ht="38.25" customHeight="1" x14ac:dyDescent="0.3">
      <c r="A11" s="71"/>
      <c r="B11" s="25"/>
      <c r="C11" s="26"/>
      <c r="D11" s="73"/>
      <c r="E11" s="73"/>
      <c r="F11" s="18" t="s">
        <v>10</v>
      </c>
      <c r="G11" s="5">
        <f>H11+I11</f>
        <v>8495</v>
      </c>
      <c r="H11" s="8">
        <v>50</v>
      </c>
      <c r="I11" s="8">
        <f>I16</f>
        <v>8445</v>
      </c>
      <c r="J11" s="5">
        <f>L11+K11</f>
        <v>15050</v>
      </c>
      <c r="K11" s="8">
        <f>K15</f>
        <v>50</v>
      </c>
      <c r="L11" s="8">
        <f>L16</f>
        <v>15000</v>
      </c>
      <c r="M11" s="7">
        <f t="shared" ref="M11:M13" si="0">N11+O11</f>
        <v>18050</v>
      </c>
      <c r="N11" s="8">
        <f>N15</f>
        <v>50</v>
      </c>
      <c r="O11" s="8">
        <f>O16</f>
        <v>18000</v>
      </c>
    </row>
    <row r="12" spans="1:15" ht="40.5" x14ac:dyDescent="0.3">
      <c r="A12" s="71"/>
      <c r="B12" s="16"/>
      <c r="C12" s="26"/>
      <c r="D12" s="73"/>
      <c r="E12" s="73"/>
      <c r="F12" s="27" t="s">
        <v>11</v>
      </c>
      <c r="G12" s="5">
        <f t="shared" ref="G12:G13" si="1">H12+I12</f>
        <v>0</v>
      </c>
      <c r="H12" s="8">
        <f>H17+H77+H89+H145+H177+H209+H253+H257+H261+H273+H277+H353+H401+H365+H405+H421+H425+H429+H433+H449+H461+H465</f>
        <v>0</v>
      </c>
      <c r="I12" s="8">
        <f>I17+I77+I89+I145+I177+I209+I253+I257+I261+I273+I277+I353+I401+I365+I405+I421+I425+I429+I433+I449+I461+I465</f>
        <v>0</v>
      </c>
      <c r="J12" s="5">
        <f t="shared" ref="J12:J13" si="2">K12+L12</f>
        <v>0</v>
      </c>
      <c r="K12" s="8">
        <f>K17+K77+K89+K145+K177+K209+K253+K257+K261+K273+K277+K353+K401+K365+K405+K421+K425+K429+K433+K449+K461+K465</f>
        <v>0</v>
      </c>
      <c r="L12" s="8">
        <f>L17+L77+L89+L145+L177+L209+L253+L257+L261+L273+L277+L353+L401+L365+L405+L421+L425+L429+L433+L449+L461+L465</f>
        <v>0</v>
      </c>
      <c r="M12" s="6">
        <f>N12+O12</f>
        <v>0</v>
      </c>
      <c r="N12" s="8">
        <f>N17+N77+N89+N145+N177+N209+N253+N257+N261+N273+N277+N353+N401+N365+N405+N421+N425+N429+N433+N449+N461+N465</f>
        <v>0</v>
      </c>
      <c r="O12" s="8">
        <f>O17+O77+O89+O145+O177+O209+O253+O257+O261+O273+O277+O353+O401+O365+O405+O421+O425+O429+O433+O449+O461+O465</f>
        <v>0</v>
      </c>
    </row>
    <row r="13" spans="1:15" ht="20.25" x14ac:dyDescent="0.3">
      <c r="A13" s="71"/>
      <c r="B13" s="25"/>
      <c r="C13" s="26"/>
      <c r="D13" s="73"/>
      <c r="E13" s="73"/>
      <c r="F13" s="18" t="s">
        <v>12</v>
      </c>
      <c r="G13" s="9">
        <f t="shared" si="1"/>
        <v>850</v>
      </c>
      <c r="H13" s="10">
        <f>H18+H78+H90+H146+H178+H210+H254+H258+H262+H274+H278+H354+H402+H366+H406+H422+H426+H430+H434+H450+H462+H466</f>
        <v>0</v>
      </c>
      <c r="I13" s="10">
        <f>I18+I78+I90+I146+I178+I210+I254+I258+I262+I274+I278+I354+I402+I366+I406+I422+I426+I430+I434+I450+I462+I466</f>
        <v>850</v>
      </c>
      <c r="J13" s="9">
        <f t="shared" si="2"/>
        <v>1500</v>
      </c>
      <c r="K13" s="10">
        <f>K18+K78+K90+K146+K178+K210+K254+K258+K262+K274+K278+K354+K402+K366+K406+K422+K426+K430+K434+K450+K462+K466</f>
        <v>0</v>
      </c>
      <c r="L13" s="10">
        <f>L18+L78+L90+L146+L178+L210+L254+L258+L262+L274+L278+L354+L402+L366+L406+L422+L426+L430+L434+L450+L462+L466</f>
        <v>1500</v>
      </c>
      <c r="M13" s="11">
        <f t="shared" si="0"/>
        <v>1800</v>
      </c>
      <c r="N13" s="10">
        <f>N18+N78+N90+N146+N178+N210+N254+N258+N262+N274+N278+N354+N402+N366+N406+N422+N426+N430+N434+N450+N462+N466</f>
        <v>0</v>
      </c>
      <c r="O13" s="10">
        <f>O18+O78+O90+O146+O178+O210+O254+O258+O262+O274+O278+O354+O402+O366+O406+O422+O426+O430+O434+O450+O462+O466</f>
        <v>1800</v>
      </c>
    </row>
    <row r="14" spans="1:15" ht="31.5" customHeight="1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0.25" x14ac:dyDescent="0.3">
      <c r="A15" s="58"/>
      <c r="B15" s="46" t="s">
        <v>14</v>
      </c>
      <c r="C15" s="47"/>
      <c r="D15" s="52" t="s">
        <v>17</v>
      </c>
      <c r="E15" s="55" t="s">
        <v>13</v>
      </c>
      <c r="F15" s="28"/>
      <c r="G15" s="29">
        <f>G16+G18</f>
        <v>9345</v>
      </c>
      <c r="H15" s="29">
        <f t="shared" ref="H15:O15" si="3">H16+H17+H18</f>
        <v>50</v>
      </c>
      <c r="I15" s="29">
        <f>I16+I18</f>
        <v>9295</v>
      </c>
      <c r="J15" s="29">
        <f>J16+J18</f>
        <v>16550</v>
      </c>
      <c r="K15" s="29">
        <f>K16+K17+K18</f>
        <v>50</v>
      </c>
      <c r="L15" s="29">
        <f>L16+L17+L18</f>
        <v>16500</v>
      </c>
      <c r="M15" s="29">
        <f t="shared" si="3"/>
        <v>19850</v>
      </c>
      <c r="N15" s="29">
        <v>50</v>
      </c>
      <c r="O15" s="29">
        <f t="shared" si="3"/>
        <v>19800</v>
      </c>
    </row>
    <row r="16" spans="1:15" ht="20.25" x14ac:dyDescent="0.3">
      <c r="A16" s="59"/>
      <c r="B16" s="48"/>
      <c r="C16" s="49"/>
      <c r="D16" s="53"/>
      <c r="E16" s="56"/>
      <c r="F16" s="25" t="s">
        <v>10</v>
      </c>
      <c r="G16" s="5">
        <v>8495</v>
      </c>
      <c r="H16" s="5">
        <v>50</v>
      </c>
      <c r="I16" s="5">
        <v>8445</v>
      </c>
      <c r="J16" s="5">
        <f>J19+J28</f>
        <v>15050</v>
      </c>
      <c r="K16" s="5">
        <v>50</v>
      </c>
      <c r="L16" s="5">
        <v>15000</v>
      </c>
      <c r="M16" s="5">
        <f>N16+O16</f>
        <v>18050</v>
      </c>
      <c r="N16" s="5">
        <v>50</v>
      </c>
      <c r="O16" s="5">
        <f>O20</f>
        <v>18000</v>
      </c>
    </row>
    <row r="17" spans="1:15" ht="57" customHeight="1" x14ac:dyDescent="0.3">
      <c r="A17" s="59"/>
      <c r="B17" s="48"/>
      <c r="C17" s="49"/>
      <c r="D17" s="53"/>
      <c r="E17" s="56"/>
      <c r="F17" s="16" t="s">
        <v>11</v>
      </c>
      <c r="G17" s="5">
        <f t="shared" ref="G17" si="4">H17+I17</f>
        <v>0</v>
      </c>
      <c r="H17" s="5">
        <f t="shared" ref="H17:I18" si="5">H25+H29+H33+H37+H41+H45+H49+H53+H57+H61+H65+H69</f>
        <v>0</v>
      </c>
      <c r="I17" s="5">
        <f t="shared" si="5"/>
        <v>0</v>
      </c>
      <c r="J17" s="5">
        <f t="shared" ref="J17" si="6">K17+L17</f>
        <v>0</v>
      </c>
      <c r="K17" s="5">
        <f t="shared" ref="K17:L18" si="7">K25+K29+K33+K37+K41+K45+K49+K53+K57+K61+K65+K69</f>
        <v>0</v>
      </c>
      <c r="L17" s="5">
        <f t="shared" si="7"/>
        <v>0</v>
      </c>
      <c r="M17" s="5">
        <f t="shared" ref="M17:M18" si="8">N17+O17</f>
        <v>0</v>
      </c>
      <c r="N17" s="5">
        <f t="shared" ref="N17:O18" si="9">N25+N29+N33+N37+N41+N45+N49+N53+N57+N61+N65+N69</f>
        <v>0</v>
      </c>
      <c r="O17" s="5">
        <f t="shared" si="9"/>
        <v>0</v>
      </c>
    </row>
    <row r="18" spans="1:15" ht="35.25" customHeight="1" x14ac:dyDescent="0.3">
      <c r="A18" s="59"/>
      <c r="B18" s="50"/>
      <c r="C18" s="51"/>
      <c r="D18" s="54"/>
      <c r="E18" s="57"/>
      <c r="F18" s="25" t="s">
        <v>12</v>
      </c>
      <c r="G18" s="5">
        <v>850</v>
      </c>
      <c r="H18" s="5">
        <f t="shared" si="5"/>
        <v>0</v>
      </c>
      <c r="I18" s="5">
        <v>850</v>
      </c>
      <c r="J18" s="5">
        <f>J26</f>
        <v>1500</v>
      </c>
      <c r="K18" s="5">
        <f t="shared" si="7"/>
        <v>0</v>
      </c>
      <c r="L18" s="5">
        <f t="shared" si="7"/>
        <v>1500</v>
      </c>
      <c r="M18" s="5">
        <f t="shared" si="8"/>
        <v>1800</v>
      </c>
      <c r="N18" s="5">
        <f t="shared" si="9"/>
        <v>0</v>
      </c>
      <c r="O18" s="5">
        <f t="shared" si="9"/>
        <v>1800</v>
      </c>
    </row>
    <row r="19" spans="1:15" ht="35.25" customHeight="1" x14ac:dyDescent="0.3">
      <c r="A19" s="59"/>
      <c r="B19" s="61" t="s">
        <v>15</v>
      </c>
      <c r="C19" s="62"/>
      <c r="D19" s="35"/>
      <c r="E19" s="42" t="s">
        <v>13</v>
      </c>
      <c r="F19" s="28"/>
      <c r="G19" s="37">
        <v>8445</v>
      </c>
      <c r="H19" s="12"/>
      <c r="I19" s="12">
        <f>I21+I20</f>
        <v>8445</v>
      </c>
      <c r="J19" s="12">
        <v>15000</v>
      </c>
      <c r="K19" s="12"/>
      <c r="L19" s="12">
        <v>15000</v>
      </c>
      <c r="M19" s="12">
        <v>18000</v>
      </c>
      <c r="N19" s="12"/>
      <c r="O19" s="12">
        <v>18000</v>
      </c>
    </row>
    <row r="20" spans="1:15" ht="35.25" customHeight="1" x14ac:dyDescent="0.3">
      <c r="A20" s="59"/>
      <c r="B20" s="63"/>
      <c r="C20" s="64"/>
      <c r="D20" s="35"/>
      <c r="E20" s="43"/>
      <c r="F20" s="34" t="s">
        <v>10</v>
      </c>
      <c r="G20" s="12">
        <v>8445</v>
      </c>
      <c r="H20" s="12"/>
      <c r="I20" s="12">
        <v>8445</v>
      </c>
      <c r="J20" s="12">
        <v>15000</v>
      </c>
      <c r="K20" s="12"/>
      <c r="L20" s="12">
        <v>15000</v>
      </c>
      <c r="M20" s="12">
        <v>18000</v>
      </c>
      <c r="N20" s="12"/>
      <c r="O20" s="12">
        <v>18000</v>
      </c>
    </row>
    <row r="21" spans="1:15" ht="45" customHeight="1" x14ac:dyDescent="0.3">
      <c r="A21" s="59"/>
      <c r="B21" s="63"/>
      <c r="C21" s="64"/>
      <c r="D21" s="35">
        <v>6015</v>
      </c>
      <c r="E21" s="43"/>
      <c r="F21" s="36" t="s">
        <v>11</v>
      </c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35.25" customHeight="1" x14ac:dyDescent="0.3">
      <c r="A22" s="59"/>
      <c r="B22" s="63"/>
      <c r="C22" s="64"/>
      <c r="D22" s="35"/>
      <c r="E22" s="43"/>
      <c r="F22" s="34" t="s">
        <v>12</v>
      </c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38.25" customHeight="1" x14ac:dyDescent="0.3">
      <c r="A23" s="59"/>
      <c r="B23" s="63"/>
      <c r="C23" s="64"/>
      <c r="D23" s="39">
        <v>7691</v>
      </c>
      <c r="E23" s="43"/>
      <c r="F23" s="17"/>
      <c r="G23" s="12">
        <v>850</v>
      </c>
      <c r="H23" s="12"/>
      <c r="I23" s="12">
        <v>850</v>
      </c>
      <c r="J23" s="12">
        <f>J24+J26</f>
        <v>1500</v>
      </c>
      <c r="K23" s="12">
        <f t="shared" ref="K23" si="10">K24+K25+K26</f>
        <v>0</v>
      </c>
      <c r="L23" s="33">
        <v>1500</v>
      </c>
      <c r="M23" s="12">
        <f>M24+M25+M26</f>
        <v>1800</v>
      </c>
      <c r="N23" s="12">
        <f t="shared" ref="N23" si="11">N24+N25+N26</f>
        <v>0</v>
      </c>
      <c r="O23" s="12">
        <v>1800</v>
      </c>
    </row>
    <row r="24" spans="1:15" ht="33.75" customHeight="1" x14ac:dyDescent="0.3">
      <c r="A24" s="59"/>
      <c r="B24" s="63"/>
      <c r="C24" s="64"/>
      <c r="D24" s="40"/>
      <c r="E24" s="43"/>
      <c r="F24" s="31" t="s">
        <v>10</v>
      </c>
      <c r="G24" s="13"/>
      <c r="H24" s="12"/>
      <c r="I24" s="12"/>
      <c r="J24" s="13"/>
      <c r="K24" s="12"/>
      <c r="L24" s="12"/>
      <c r="M24" s="13">
        <f>N24+O24</f>
        <v>0</v>
      </c>
      <c r="N24" s="12"/>
      <c r="O24" s="12"/>
    </row>
    <row r="25" spans="1:15" ht="40.5" x14ac:dyDescent="0.3">
      <c r="A25" s="59"/>
      <c r="B25" s="63"/>
      <c r="C25" s="64"/>
      <c r="D25" s="40"/>
      <c r="E25" s="43"/>
      <c r="F25" s="32" t="s">
        <v>11</v>
      </c>
      <c r="G25" s="13"/>
      <c r="H25" s="12"/>
      <c r="I25" s="12"/>
      <c r="J25" s="13">
        <f>K25+L25</f>
        <v>0</v>
      </c>
      <c r="K25" s="12"/>
      <c r="L25" s="12"/>
      <c r="M25" s="13">
        <f t="shared" ref="M25" si="12">N25+O25</f>
        <v>0</v>
      </c>
      <c r="N25" s="12"/>
      <c r="O25" s="12"/>
    </row>
    <row r="26" spans="1:15" ht="20.25" x14ac:dyDescent="0.3">
      <c r="A26" s="59"/>
      <c r="B26" s="65"/>
      <c r="C26" s="66"/>
      <c r="D26" s="41"/>
      <c r="E26" s="44"/>
      <c r="F26" s="31" t="s">
        <v>12</v>
      </c>
      <c r="G26" s="13">
        <v>850</v>
      </c>
      <c r="H26" s="12"/>
      <c r="I26" s="12">
        <v>850</v>
      </c>
      <c r="J26" s="13">
        <v>1500</v>
      </c>
      <c r="K26" s="12"/>
      <c r="L26" s="12">
        <v>1500</v>
      </c>
      <c r="M26" s="13">
        <v>1800</v>
      </c>
      <c r="N26" s="12"/>
      <c r="O26" s="12">
        <v>1800</v>
      </c>
    </row>
    <row r="27" spans="1:15" ht="40.5" customHeight="1" x14ac:dyDescent="0.3">
      <c r="A27" s="59"/>
      <c r="B27" s="38" t="s">
        <v>16</v>
      </c>
      <c r="C27" s="38"/>
      <c r="D27" s="39">
        <v>6015</v>
      </c>
      <c r="E27" s="42" t="s">
        <v>13</v>
      </c>
      <c r="F27" s="17"/>
      <c r="G27" s="12">
        <v>50</v>
      </c>
      <c r="H27" s="12">
        <v>50</v>
      </c>
      <c r="I27" s="12"/>
      <c r="J27" s="12">
        <f>K27</f>
        <v>50</v>
      </c>
      <c r="K27" s="12">
        <f t="shared" ref="K27" si="13">K28+K29+K30</f>
        <v>50</v>
      </c>
      <c r="L27" s="30"/>
      <c r="M27" s="12">
        <f>M28+M29+M30</f>
        <v>50</v>
      </c>
      <c r="N27" s="12">
        <f t="shared" ref="N27" si="14">N28+N29+N30</f>
        <v>50</v>
      </c>
      <c r="O27" s="12"/>
    </row>
    <row r="28" spans="1:15" ht="39" customHeight="1" x14ac:dyDescent="0.3">
      <c r="A28" s="59"/>
      <c r="B28" s="38"/>
      <c r="C28" s="38"/>
      <c r="D28" s="40"/>
      <c r="E28" s="43"/>
      <c r="F28" s="31" t="s">
        <v>10</v>
      </c>
      <c r="G28" s="13">
        <v>50</v>
      </c>
      <c r="H28" s="12">
        <v>50</v>
      </c>
      <c r="I28" s="12"/>
      <c r="J28" s="13">
        <f>K28</f>
        <v>50</v>
      </c>
      <c r="K28" s="12">
        <v>50</v>
      </c>
      <c r="L28" s="12"/>
      <c r="M28" s="13">
        <v>50</v>
      </c>
      <c r="N28" s="12">
        <v>50</v>
      </c>
      <c r="O28" s="12"/>
    </row>
    <row r="29" spans="1:15" ht="45.75" customHeight="1" x14ac:dyDescent="0.3">
      <c r="A29" s="59"/>
      <c r="B29" s="38"/>
      <c r="C29" s="38"/>
      <c r="D29" s="40"/>
      <c r="E29" s="43"/>
      <c r="F29" s="32" t="s">
        <v>11</v>
      </c>
      <c r="G29" s="13"/>
      <c r="H29" s="13"/>
      <c r="I29" s="13"/>
      <c r="J29" s="13">
        <f>K29+L29</f>
        <v>0</v>
      </c>
      <c r="K29" s="13"/>
      <c r="L29" s="13"/>
      <c r="M29" s="13">
        <f t="shared" ref="M29:M30" si="15">N29+O29</f>
        <v>0</v>
      </c>
      <c r="N29" s="13"/>
      <c r="O29" s="13"/>
    </row>
    <row r="30" spans="1:15" ht="42.75" customHeight="1" x14ac:dyDescent="0.3">
      <c r="A30" s="60"/>
      <c r="B30" s="38"/>
      <c r="C30" s="38"/>
      <c r="D30" s="41"/>
      <c r="E30" s="44"/>
      <c r="F30" s="31" t="s">
        <v>12</v>
      </c>
      <c r="G30" s="13"/>
      <c r="H30" s="13"/>
      <c r="I30" s="13"/>
      <c r="J30" s="13"/>
      <c r="K30" s="13"/>
      <c r="L30" s="13"/>
      <c r="M30" s="13">
        <f t="shared" si="15"/>
        <v>0</v>
      </c>
      <c r="N30" s="13"/>
      <c r="O30" s="13"/>
    </row>
    <row r="34" spans="2:13" ht="28.5" x14ac:dyDescent="0.45">
      <c r="B34" s="14" t="s">
        <v>25</v>
      </c>
      <c r="C34" s="15"/>
      <c r="M34" s="14" t="s">
        <v>19</v>
      </c>
    </row>
  </sheetData>
  <mergeCells count="28">
    <mergeCell ref="K1:O1"/>
    <mergeCell ref="A2:O2"/>
    <mergeCell ref="A4:A6"/>
    <mergeCell ref="B4:C6"/>
    <mergeCell ref="D4:D6"/>
    <mergeCell ref="E4:E6"/>
    <mergeCell ref="F4:F6"/>
    <mergeCell ref="G4:O4"/>
    <mergeCell ref="G5:I5"/>
    <mergeCell ref="J5:L5"/>
    <mergeCell ref="M5:O5"/>
    <mergeCell ref="B7:C7"/>
    <mergeCell ref="A8:O8"/>
    <mergeCell ref="A9:A13"/>
    <mergeCell ref="B9:C9"/>
    <mergeCell ref="D11:D13"/>
    <mergeCell ref="E11:E13"/>
    <mergeCell ref="B27:C30"/>
    <mergeCell ref="D27:D30"/>
    <mergeCell ref="E27:E30"/>
    <mergeCell ref="A14:O14"/>
    <mergeCell ref="B15:C18"/>
    <mergeCell ref="D15:D18"/>
    <mergeCell ref="E15:E18"/>
    <mergeCell ref="D23:D26"/>
    <mergeCell ref="A15:A30"/>
    <mergeCell ref="B19:C26"/>
    <mergeCell ref="E19:E26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2024-12-26T14:41:19Z</dcterms:modified>
</cp:coreProperties>
</file>