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Звіт\1 квартал\Рішення\МВК\Доопрацьовано\"/>
    </mc:Choice>
  </mc:AlternateContent>
  <bookViews>
    <workbookView xWindow="0" yWindow="0" windowWidth="23040" windowHeight="7815" tabRatio="601"/>
  </bookViews>
  <sheets>
    <sheet name="дод 3 (в)" sheetId="1" r:id="rId1"/>
  </sheets>
  <definedNames>
    <definedName name="_xlnm.Print_Titles" localSheetId="0">'дод 3 (в)'!$10:$13</definedName>
    <definedName name="_xlnm.Print_Area" localSheetId="0">'дод 3 (в)'!$A$1:$AE$38</definedName>
  </definedNames>
  <calcPr calcId="162913"/>
</workbook>
</file>

<file path=xl/calcChain.xml><?xml version="1.0" encoding="utf-8"?>
<calcChain xmlns="http://schemas.openxmlformats.org/spreadsheetml/2006/main">
  <c r="AD16" i="1" l="1"/>
  <c r="AD15" i="1" s="1"/>
  <c r="AD14" i="1" s="1"/>
  <c r="AC16" i="1"/>
  <c r="AC15" i="1" s="1"/>
  <c r="AC14" i="1" s="1"/>
  <c r="AB16" i="1"/>
  <c r="AB15" i="1" s="1"/>
  <c r="AB14" i="1" s="1"/>
  <c r="AA16" i="1"/>
  <c r="AA15" i="1" s="1"/>
  <c r="AA14" i="1" s="1"/>
  <c r="Y16" i="1"/>
  <c r="Y15" i="1" s="1"/>
  <c r="Y14" i="1" s="1"/>
  <c r="X16" i="1"/>
  <c r="X15" i="1" s="1"/>
  <c r="X14" i="1" s="1"/>
  <c r="P15" i="1"/>
  <c r="P14" i="1" s="1"/>
  <c r="R15" i="1"/>
  <c r="R14" i="1" s="1"/>
  <c r="S15" i="1"/>
  <c r="S14" i="1" s="1"/>
  <c r="T15" i="1"/>
  <c r="T14" i="1" s="1"/>
  <c r="U15" i="1"/>
  <c r="U14" i="1" s="1"/>
  <c r="V15" i="1"/>
  <c r="V14" i="1" s="1"/>
  <c r="W15" i="1"/>
  <c r="W14" i="1" s="1"/>
  <c r="O15" i="1"/>
  <c r="O14" i="1" s="1"/>
  <c r="Q16" i="1"/>
  <c r="Z16" i="1" s="1"/>
  <c r="Z15" i="1" s="1"/>
  <c r="Z14" i="1" s="1"/>
  <c r="Q15" i="1" l="1"/>
  <c r="Q14" i="1" s="1"/>
  <c r="Q27" i="1"/>
  <c r="Q23" i="1"/>
  <c r="Q21" i="1" s="1"/>
  <c r="Q20" i="1" s="1"/>
  <c r="W27" i="1" l="1"/>
  <c r="X27" i="1"/>
  <c r="Y27" i="1"/>
  <c r="AA27" i="1"/>
  <c r="AB27" i="1"/>
  <c r="AC27" i="1"/>
  <c r="AC26" i="1"/>
  <c r="AB26" i="1"/>
  <c r="AA26" i="1"/>
  <c r="Y26" i="1"/>
  <c r="X26" i="1"/>
  <c r="W26" i="1"/>
  <c r="U27" i="1"/>
  <c r="V27" i="1" s="1"/>
  <c r="U26" i="1"/>
  <c r="Q26" i="1"/>
  <c r="L27" i="1" l="1"/>
  <c r="AD27" i="1" s="1"/>
  <c r="L26" i="1"/>
  <c r="H27" i="1"/>
  <c r="Z27" i="1" s="1"/>
  <c r="H26" i="1"/>
  <c r="H22" i="1"/>
  <c r="F25" i="1"/>
  <c r="F24" i="1" s="1"/>
  <c r="G25" i="1"/>
  <c r="G24" i="1" s="1"/>
  <c r="I25" i="1"/>
  <c r="I24" i="1" s="1"/>
  <c r="J25" i="1"/>
  <c r="J24" i="1" s="1"/>
  <c r="K25" i="1"/>
  <c r="K24" i="1" s="1"/>
  <c r="N25" i="1"/>
  <c r="N24" i="1" s="1"/>
  <c r="O25" i="1"/>
  <c r="O24" i="1" s="1"/>
  <c r="P25" i="1"/>
  <c r="P24" i="1" s="1"/>
  <c r="Q25" i="1"/>
  <c r="Q24" i="1" s="1"/>
  <c r="R25" i="1"/>
  <c r="R24" i="1" s="1"/>
  <c r="S25" i="1"/>
  <c r="S24" i="1" s="1"/>
  <c r="T25" i="1"/>
  <c r="T24" i="1" s="1"/>
  <c r="U25" i="1"/>
  <c r="U24" i="1" s="1"/>
  <c r="V25" i="1"/>
  <c r="V24" i="1" s="1"/>
  <c r="W25" i="1"/>
  <c r="W24" i="1" s="1"/>
  <c r="X25" i="1"/>
  <c r="X24" i="1" s="1"/>
  <c r="Y25" i="1"/>
  <c r="Y24" i="1" s="1"/>
  <c r="AA25" i="1"/>
  <c r="AA24" i="1" s="1"/>
  <c r="AB25" i="1"/>
  <c r="AB24" i="1" s="1"/>
  <c r="AC25" i="1"/>
  <c r="AC24" i="1" s="1"/>
  <c r="E25" i="1"/>
  <c r="E24" i="1"/>
  <c r="L25" i="1" l="1"/>
  <c r="L24" i="1" s="1"/>
  <c r="AD26" i="1"/>
  <c r="AD25" i="1" s="1"/>
  <c r="AD24" i="1" s="1"/>
  <c r="H25" i="1"/>
  <c r="H24" i="1" s="1"/>
  <c r="Z26" i="1"/>
  <c r="Z25" i="1" s="1"/>
  <c r="Z24" i="1" s="1"/>
  <c r="M26" i="1"/>
  <c r="M25" i="1" s="1"/>
  <c r="M24" i="1" s="1"/>
  <c r="AB23" i="1" l="1"/>
  <c r="AC19" i="1" l="1"/>
  <c r="AC18" i="1" s="1"/>
  <c r="AC17" i="1" s="1"/>
  <c r="AC23" i="1"/>
  <c r="AA23" i="1"/>
  <c r="AC22" i="1"/>
  <c r="AB22" i="1"/>
  <c r="AB21" i="1" s="1"/>
  <c r="AB20" i="1" s="1"/>
  <c r="AA22" i="1"/>
  <c r="AB19" i="1"/>
  <c r="AB18" i="1" s="1"/>
  <c r="AB17" i="1" s="1"/>
  <c r="AA19" i="1"/>
  <c r="AA18" i="1" s="1"/>
  <c r="AA17" i="1" s="1"/>
  <c r="U23" i="1"/>
  <c r="T21" i="1"/>
  <c r="T20" i="1" s="1"/>
  <c r="S21" i="1"/>
  <c r="S20" i="1" s="1"/>
  <c r="R21" i="1"/>
  <c r="R20" i="1" s="1"/>
  <c r="U19" i="1"/>
  <c r="U18" i="1" s="1"/>
  <c r="U17" i="1" s="1"/>
  <c r="T18" i="1"/>
  <c r="T17" i="1" s="1"/>
  <c r="T28" i="1" s="1"/>
  <c r="S18" i="1"/>
  <c r="S17" i="1" s="1"/>
  <c r="R18" i="1"/>
  <c r="R17" i="1" s="1"/>
  <c r="L22" i="1"/>
  <c r="M22" i="1" s="1"/>
  <c r="K21" i="1"/>
  <c r="K20" i="1" s="1"/>
  <c r="I21" i="1"/>
  <c r="I20" i="1" s="1"/>
  <c r="L18" i="1"/>
  <c r="L17" i="1" s="1"/>
  <c r="K18" i="1"/>
  <c r="K17" i="1" s="1"/>
  <c r="J18" i="1"/>
  <c r="J17" i="1" s="1"/>
  <c r="I18" i="1"/>
  <c r="I17" i="1" s="1"/>
  <c r="K28" i="1" l="1"/>
  <c r="I28" i="1"/>
  <c r="R28" i="1"/>
  <c r="AC21" i="1"/>
  <c r="AC20" i="1" s="1"/>
  <c r="AC28" i="1" s="1"/>
  <c r="AB28" i="1"/>
  <c r="S28" i="1"/>
  <c r="L21" i="1"/>
  <c r="L20" i="1" s="1"/>
  <c r="L28" i="1" s="1"/>
  <c r="AA21" i="1"/>
  <c r="AA20" i="1" s="1"/>
  <c r="AA28" i="1" s="1"/>
  <c r="AD23" i="1"/>
  <c r="U21" i="1"/>
  <c r="U20" i="1" s="1"/>
  <c r="U28" i="1" s="1"/>
  <c r="AD22" i="1"/>
  <c r="AD19" i="1"/>
  <c r="AD18" i="1" s="1"/>
  <c r="AD17" i="1" s="1"/>
  <c r="J21" i="1"/>
  <c r="J20" i="1" s="1"/>
  <c r="J28" i="1" s="1"/>
  <c r="AD21" i="1" l="1"/>
  <c r="AD20" i="1" s="1"/>
  <c r="AD28" i="1" s="1"/>
  <c r="F21" i="1"/>
  <c r="F20" i="1" s="1"/>
  <c r="G21" i="1"/>
  <c r="G20" i="1" s="1"/>
  <c r="N21" i="1"/>
  <c r="N20" i="1" s="1"/>
  <c r="O21" i="1"/>
  <c r="O20" i="1" s="1"/>
  <c r="P21" i="1"/>
  <c r="P20" i="1" s="1"/>
  <c r="E21" i="1"/>
  <c r="E20" i="1" s="1"/>
  <c r="W23" i="1"/>
  <c r="X23" i="1"/>
  <c r="Y23" i="1"/>
  <c r="Y22" i="1"/>
  <c r="X22" i="1"/>
  <c r="W22" i="1"/>
  <c r="F18" i="1"/>
  <c r="F17" i="1" s="1"/>
  <c r="G18" i="1"/>
  <c r="G17" i="1" s="1"/>
  <c r="H18" i="1"/>
  <c r="H17" i="1" s="1"/>
  <c r="N18" i="1"/>
  <c r="N17" i="1" s="1"/>
  <c r="O18" i="1"/>
  <c r="O17" i="1" s="1"/>
  <c r="P18" i="1"/>
  <c r="P17" i="1" s="1"/>
  <c r="E18" i="1"/>
  <c r="E17" i="1" s="1"/>
  <c r="Y19" i="1"/>
  <c r="Y18" i="1" s="1"/>
  <c r="Y17" i="1" s="1"/>
  <c r="X19" i="1"/>
  <c r="X18" i="1" s="1"/>
  <c r="X17" i="1" s="1"/>
  <c r="W19" i="1"/>
  <c r="W18" i="1" s="1"/>
  <c r="W17" i="1" s="1"/>
  <c r="Q19" i="1"/>
  <c r="N28" i="1" l="1"/>
  <c r="P28" i="1"/>
  <c r="E28" i="1"/>
  <c r="G28" i="1"/>
  <c r="F28" i="1"/>
  <c r="O28" i="1"/>
  <c r="Q18" i="1"/>
  <c r="Q17" i="1" s="1"/>
  <c r="Q28" i="1" s="1"/>
  <c r="V28" i="1" s="1"/>
  <c r="V19" i="1"/>
  <c r="V18" i="1" s="1"/>
  <c r="V17" i="1" s="1"/>
  <c r="Z23" i="1"/>
  <c r="V23" i="1"/>
  <c r="V21" i="1" s="1"/>
  <c r="V20" i="1" s="1"/>
  <c r="H21" i="1"/>
  <c r="H20" i="1" s="1"/>
  <c r="H28" i="1" s="1"/>
  <c r="M21" i="1"/>
  <c r="M20" i="1" s="1"/>
  <c r="M28" i="1" s="1"/>
  <c r="W21" i="1"/>
  <c r="W20" i="1" s="1"/>
  <c r="W28" i="1" s="1"/>
  <c r="Y21" i="1"/>
  <c r="Y20" i="1" s="1"/>
  <c r="Y28" i="1" s="1"/>
  <c r="X21" i="1"/>
  <c r="X20" i="1" s="1"/>
  <c r="X28" i="1" s="1"/>
  <c r="Z19" i="1"/>
  <c r="Z18" i="1" s="1"/>
  <c r="Z17" i="1" s="1"/>
  <c r="Z22" i="1"/>
  <c r="Z21" i="1" l="1"/>
  <c r="Z20" i="1" s="1"/>
  <c r="Z28" i="1" s="1"/>
</calcChain>
</file>

<file path=xl/sharedStrings.xml><?xml version="1.0" encoding="utf-8"?>
<sst xmlns="http://schemas.openxmlformats.org/spreadsheetml/2006/main" count="100" uniqueCount="57">
  <si>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</si>
  <si>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</si>
  <si>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</si>
  <si>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</si>
  <si>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</si>
  <si>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</si>
  <si>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</si>
  <si>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</si>
  <si>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</si>
  <si>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</si>
  <si>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</si>
  <si>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</si>
  <si>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Х</t>
  </si>
  <si>
    <t>УСЬОГО</t>
  </si>
  <si>
    <t>1200000</t>
  </si>
  <si>
    <t>Департамент інфраструктури міста Сумської міської ради</t>
  </si>
  <si>
    <t>1210000</t>
  </si>
  <si>
    <t>1218862</t>
  </si>
  <si>
    <t>8862</t>
  </si>
  <si>
    <t>0490</t>
  </si>
  <si>
    <t>1500000</t>
  </si>
  <si>
    <t>Управління капітального будівництва та дорожнього господарства Сумської міської ради</t>
  </si>
  <si>
    <t>1510000</t>
  </si>
  <si>
    <t>1518821</t>
  </si>
  <si>
    <t>8821</t>
  </si>
  <si>
    <t>1060</t>
  </si>
  <si>
    <t>1518822</t>
  </si>
  <si>
    <t>8822</t>
  </si>
  <si>
    <t>Повернення бюджетних позичок, наданих суб’єктам господарювання</t>
  </si>
  <si>
    <t>Фактичне виконання</t>
  </si>
  <si>
    <t>% виконання до затвердженого  по бюджету</t>
  </si>
  <si>
    <t>Затверджено по бюджету</t>
  </si>
  <si>
    <t>(грн.)</t>
  </si>
  <si>
    <t>3700000</t>
  </si>
  <si>
    <t>Департамент фінансів, економіки та інвестицій Сумської міської ради</t>
  </si>
  <si>
    <t>3718881</t>
  </si>
  <si>
    <t>8881</t>
  </si>
  <si>
    <t>Надання коштів для забезпечення гарантійних зобов'язань за позичальників, що отримали кредити під місцеві гарантії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</si>
  <si>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</si>
  <si>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</si>
  <si>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</si>
  <si>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 xml:space="preserve">  </t>
  </si>
  <si>
    <t>Надання пільгових довгострокових кредитів молодим сім’ям та одиноким молодим громадянам на будівництво/реконструкцію/ придбання житла</t>
  </si>
  <si>
    <t>Повернення пільгових довгострокових кредитів, наданих молодим сім’ям та одиноким молодим громадянам на будівництво/реконструкцію/придбання житла</t>
  </si>
  <si>
    <t xml:space="preserve"> (код бюджету)</t>
  </si>
  <si>
    <t>0200000</t>
  </si>
  <si>
    <t>Виконавчий комітет Сумської міської ради</t>
  </si>
  <si>
    <t>0210000</t>
  </si>
  <si>
    <t>0218862</t>
  </si>
  <si>
    <t>1853100000</t>
  </si>
  <si>
    <t xml:space="preserve">                            Додаток  3</t>
  </si>
  <si>
    <t>Звіт про виконання повернення кредитів до бюджету Сумської міської територіальної громади та надання кредитів з бюджету                                                                                                                                                                                                                              Сумської міської територіальної громади за І квартал 2025 року</t>
  </si>
  <si>
    <t>до    рішення    виконачого    комітету</t>
  </si>
  <si>
    <t>Директор  Департаменту фінансів, економіки</t>
  </si>
  <si>
    <t>та інвестицій Сумської міської ради</t>
  </si>
  <si>
    <t>Світлана ЛИПОВА</t>
  </si>
  <si>
    <t xml:space="preserve">від 23.05.2025  №  1729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</si>
</sst>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1" x14ac:knownFonts="1"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u/>
      <sz val="3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3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/>
    <xf numFmtId="3" fontId="6" fillId="0" borderId="0" xfId="0" applyNumberFormat="1" applyFont="1" applyFill="1" applyAlignment="1"/>
    <xf numFmtId="0" fontId="16" fillId="0" borderId="0" xfId="0" applyNumberFormat="1" applyFont="1" applyFill="1" applyAlignment="1" applyProtection="1"/>
    <xf numFmtId="0" fontId="32" fillId="0" borderId="0" xfId="0" applyNumberFormat="1" applyFont="1" applyFill="1" applyAlignment="1" applyProtection="1">
      <alignment horizontal="left"/>
    </xf>
    <xf numFmtId="0" fontId="16" fillId="0" borderId="0" xfId="0" applyNumberFormat="1" applyFont="1" applyFill="1" applyAlignment="1" applyProtection="1">
      <alignment horizontal="left"/>
    </xf>
    <xf numFmtId="0" fontId="16" fillId="0" borderId="0" xfId="0" applyNumberFormat="1" applyFont="1" applyFill="1" applyAlignment="1" applyProtection="1">
      <alignment horizontal="center"/>
    </xf>
    <xf numFmtId="0" fontId="33" fillId="0" borderId="0" xfId="0" applyFont="1" applyFill="1"/>
    <xf numFmtId="0" fontId="3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8" fillId="0" borderId="0" xfId="0" applyFont="1" applyFill="1"/>
    <xf numFmtId="0" fontId="35" fillId="0" borderId="0" xfId="0" applyFont="1" applyFill="1" applyAlignment="1">
      <alignment horizontal="right" vertical="center"/>
    </xf>
    <xf numFmtId="0" fontId="21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14" fillId="0" borderId="1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4" fontId="23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32" fillId="0" borderId="0" xfId="0" applyFont="1" applyFill="1" applyAlignment="1">
      <alignment vertical="center" textRotation="180"/>
    </xf>
    <xf numFmtId="0" fontId="17" fillId="0" borderId="0" xfId="0" applyNumberFormat="1" applyFont="1" applyFill="1" applyAlignment="1" applyProtection="1"/>
    <xf numFmtId="4" fontId="17" fillId="0" borderId="0" xfId="0" applyNumberFormat="1" applyFont="1" applyFill="1" applyAlignment="1" applyProtection="1"/>
    <xf numFmtId="0" fontId="17" fillId="0" borderId="0" xfId="0" applyFont="1" applyFill="1"/>
    <xf numFmtId="49" fontId="17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textRotation="180"/>
    </xf>
    <xf numFmtId="14" fontId="17" fillId="0" borderId="0" xfId="0" applyNumberFormat="1" applyFont="1" applyFill="1" applyBorder="1" applyAlignment="1"/>
    <xf numFmtId="4" fontId="17" fillId="0" borderId="0" xfId="0" applyNumberFormat="1" applyFont="1" applyFill="1"/>
    <xf numFmtId="3" fontId="19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right" vertical="center" textRotation="180"/>
    </xf>
    <xf numFmtId="0" fontId="40" fillId="0" borderId="0" xfId="0" applyNumberFormat="1" applyFont="1" applyFill="1" applyAlignment="1" applyProtection="1">
      <alignment horizontal="left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32" fillId="0" borderId="0" xfId="0" applyNumberFormat="1" applyFont="1" applyFill="1" applyAlignment="1" applyProtection="1"/>
    <xf numFmtId="49" fontId="38" fillId="0" borderId="0" xfId="0" applyNumberFormat="1" applyFont="1" applyFill="1" applyAlignment="1">
      <alignment horizontal="center" vertical="center"/>
    </xf>
    <xf numFmtId="49" fontId="37" fillId="0" borderId="0" xfId="0" applyNumberFormat="1" applyFont="1" applyFill="1" applyAlignment="1">
      <alignment horizontal="center" vertical="center" wrapText="1"/>
    </xf>
    <xf numFmtId="0" fontId="32" fillId="0" borderId="0" xfId="0" applyNumberFormat="1" applyFont="1" applyFill="1" applyAlignment="1" applyProtection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36" fillId="0" borderId="0" xfId="0" applyFont="1" applyFill="1" applyAlignment="1">
      <alignment horizontal="center" vertical="center" textRotation="180"/>
    </xf>
    <xf numFmtId="14" fontId="17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left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showZeros="0" tabSelected="1" view="pageBreakPreview" zoomScale="30" zoomScaleNormal="100" zoomScaleSheetLayoutView="30" workbookViewId="0">
      <selection activeCell="W4" sqref="W4"/>
    </sheetView>
  </sheetViews>
  <sheetFormatPr defaultColWidth="8.85546875" defaultRowHeight="12.75" x14ac:dyDescent="0.2"/>
  <cols>
    <col min="1" max="1" width="14.7109375" style="1" customWidth="1"/>
    <col min="2" max="2" width="14.42578125" style="1" customWidth="1"/>
    <col min="3" max="3" width="17.140625" style="1" customWidth="1"/>
    <col min="4" max="4" width="24.85546875" style="1" customWidth="1"/>
    <col min="5" max="5" width="16.5703125" style="1" customWidth="1"/>
    <col min="6" max="6" width="18.7109375" style="1" customWidth="1"/>
    <col min="7" max="8" width="18.42578125" style="1" customWidth="1"/>
    <col min="9" max="9" width="7.42578125" style="1" customWidth="1"/>
    <col min="10" max="10" width="18.7109375" style="1" customWidth="1"/>
    <col min="11" max="11" width="9.42578125" style="1" customWidth="1"/>
    <col min="12" max="12" width="20" style="1" customWidth="1"/>
    <col min="13" max="13" width="8.42578125" style="1" customWidth="1"/>
    <col min="14" max="14" width="7.42578125" style="1" customWidth="1"/>
    <col min="15" max="15" width="21.140625" style="1" customWidth="1"/>
    <col min="16" max="16" width="20.140625" style="1" customWidth="1"/>
    <col min="17" max="17" width="19.85546875" style="1" customWidth="1"/>
    <col min="18" max="18" width="7.42578125" style="1" customWidth="1"/>
    <col min="19" max="19" width="18.5703125" style="1" customWidth="1"/>
    <col min="20" max="20" width="17.42578125" style="1" customWidth="1"/>
    <col min="21" max="21" width="19.85546875" style="1" customWidth="1"/>
    <col min="22" max="22" width="8.85546875" style="1" customWidth="1"/>
    <col min="23" max="23" width="16.85546875" style="1" customWidth="1"/>
    <col min="24" max="24" width="18.5703125" style="1" customWidth="1"/>
    <col min="25" max="25" width="18.7109375" style="1" customWidth="1"/>
    <col min="26" max="26" width="18.85546875" style="1" customWidth="1"/>
    <col min="27" max="27" width="8.5703125" style="1" customWidth="1"/>
    <col min="28" max="28" width="18.140625" style="1" customWidth="1"/>
    <col min="29" max="29" width="15.140625" style="1" customWidth="1"/>
    <col min="30" max="30" width="18.28515625" style="1" customWidth="1"/>
    <col min="31" max="31" width="8.85546875" style="57"/>
    <col min="32" max="16384" width="8.85546875" style="1"/>
  </cols>
  <sheetData>
    <row r="1" spans="1:31" ht="35.25" x14ac:dyDescent="0.5">
      <c r="R1" s="2"/>
      <c r="S1" s="2"/>
      <c r="T1" s="2"/>
      <c r="U1" s="2"/>
      <c r="V1" s="2"/>
      <c r="W1" s="62" t="s">
        <v>50</v>
      </c>
      <c r="X1" s="62"/>
      <c r="Y1" s="62"/>
      <c r="Z1" s="62"/>
      <c r="AA1" s="62"/>
      <c r="AB1" s="62"/>
      <c r="AC1" s="62"/>
      <c r="AD1" s="3"/>
      <c r="AE1" s="79">
        <v>18</v>
      </c>
    </row>
    <row r="2" spans="1:31" ht="35.25" x14ac:dyDescent="0.5">
      <c r="R2" s="2"/>
      <c r="S2" s="2"/>
      <c r="T2" s="2"/>
      <c r="U2" s="2"/>
      <c r="V2" s="2"/>
      <c r="W2" s="65" t="s">
        <v>52</v>
      </c>
      <c r="X2" s="65"/>
      <c r="Y2" s="65"/>
      <c r="Z2" s="65"/>
      <c r="AA2" s="65"/>
      <c r="AB2" s="65"/>
      <c r="AC2" s="65"/>
      <c r="AD2" s="65"/>
      <c r="AE2" s="79"/>
    </row>
    <row r="3" spans="1:31" ht="30.6" customHeight="1" x14ac:dyDescent="0.5">
      <c r="W3" s="65" t="s">
        <v>56</v>
      </c>
      <c r="X3" s="65"/>
      <c r="Y3" s="65"/>
      <c r="Z3" s="65"/>
      <c r="AA3" s="65"/>
      <c r="AB3" s="65"/>
      <c r="AC3" s="65"/>
      <c r="AD3" s="5"/>
      <c r="AE3" s="79"/>
    </row>
    <row r="4" spans="1:31" ht="30.6" customHeight="1" x14ac:dyDescent="0.5">
      <c r="W4" s="4"/>
      <c r="X4" s="4"/>
      <c r="Y4" s="4"/>
      <c r="Z4" s="4"/>
      <c r="AA4" s="4"/>
      <c r="AB4" s="4"/>
      <c r="AC4" s="4"/>
      <c r="AD4" s="5"/>
      <c r="AE4" s="79"/>
    </row>
    <row r="5" spans="1:31" ht="30.6" customHeight="1" x14ac:dyDescent="0.4">
      <c r="W5" s="6"/>
      <c r="X5" s="6"/>
      <c r="Y5" s="6"/>
      <c r="Z5" s="6"/>
      <c r="AA5" s="6"/>
      <c r="AB5" s="6"/>
      <c r="AC5" s="3"/>
      <c r="AD5" s="3"/>
      <c r="AE5" s="79"/>
    </row>
    <row r="6" spans="1:31" ht="89.45" customHeight="1" x14ac:dyDescent="0.2">
      <c r="A6" s="64" t="s">
        <v>51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79"/>
    </row>
    <row r="7" spans="1:31" ht="40.5" x14ac:dyDescent="0.55000000000000004">
      <c r="A7" s="7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3" t="s">
        <v>49</v>
      </c>
      <c r="Q7" s="63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9"/>
    </row>
    <row r="8" spans="1:31" ht="30.75" x14ac:dyDescent="0.2">
      <c r="P8" s="68" t="s">
        <v>44</v>
      </c>
      <c r="Q8" s="68"/>
      <c r="AE8" s="79"/>
    </row>
    <row r="9" spans="1:31" ht="27.95" customHeight="1" x14ac:dyDescent="0.5">
      <c r="A9" s="9"/>
      <c r="P9" s="10"/>
      <c r="Q9" s="10"/>
      <c r="Z9" s="9"/>
      <c r="AD9" s="11" t="s">
        <v>32</v>
      </c>
      <c r="AE9" s="79"/>
    </row>
    <row r="10" spans="1:31" s="12" customFormat="1" ht="57.6" customHeight="1" x14ac:dyDescent="0.25">
      <c r="A10" s="66" t="s">
        <v>0</v>
      </c>
      <c r="B10" s="66" t="s">
        <v>1</v>
      </c>
      <c r="C10" s="66" t="s">
        <v>2</v>
      </c>
      <c r="D10" s="67" t="s">
        <v>3</v>
      </c>
      <c r="E10" s="59" t="s">
        <v>4</v>
      </c>
      <c r="F10" s="60"/>
      <c r="G10" s="60"/>
      <c r="H10" s="60"/>
      <c r="I10" s="60"/>
      <c r="J10" s="60"/>
      <c r="K10" s="60"/>
      <c r="L10" s="60"/>
      <c r="M10" s="61"/>
      <c r="N10" s="69" t="s">
        <v>5</v>
      </c>
      <c r="O10" s="70"/>
      <c r="P10" s="70"/>
      <c r="Q10" s="70"/>
      <c r="R10" s="70"/>
      <c r="S10" s="70"/>
      <c r="T10" s="70"/>
      <c r="U10" s="70"/>
      <c r="V10" s="71"/>
      <c r="W10" s="59" t="s">
        <v>6</v>
      </c>
      <c r="X10" s="60"/>
      <c r="Y10" s="60"/>
      <c r="Z10" s="60"/>
      <c r="AA10" s="60"/>
      <c r="AB10" s="60"/>
      <c r="AC10" s="60"/>
      <c r="AD10" s="61"/>
      <c r="AE10" s="79"/>
    </row>
    <row r="11" spans="1:31" s="12" customFormat="1" ht="47.1" customHeight="1" x14ac:dyDescent="0.25">
      <c r="A11" s="66"/>
      <c r="B11" s="66"/>
      <c r="C11" s="66"/>
      <c r="D11" s="67"/>
      <c r="E11" s="73" t="s">
        <v>31</v>
      </c>
      <c r="F11" s="74"/>
      <c r="G11" s="74"/>
      <c r="H11" s="75"/>
      <c r="I11" s="72" t="s">
        <v>29</v>
      </c>
      <c r="J11" s="72"/>
      <c r="K11" s="72"/>
      <c r="L11" s="72"/>
      <c r="M11" s="76" t="s">
        <v>30</v>
      </c>
      <c r="N11" s="73" t="s">
        <v>31</v>
      </c>
      <c r="O11" s="74"/>
      <c r="P11" s="74"/>
      <c r="Q11" s="75"/>
      <c r="R11" s="72" t="s">
        <v>29</v>
      </c>
      <c r="S11" s="72"/>
      <c r="T11" s="72"/>
      <c r="U11" s="72"/>
      <c r="V11" s="76" t="s">
        <v>30</v>
      </c>
      <c r="W11" s="73" t="s">
        <v>31</v>
      </c>
      <c r="X11" s="74"/>
      <c r="Y11" s="74"/>
      <c r="Z11" s="75"/>
      <c r="AA11" s="72" t="s">
        <v>29</v>
      </c>
      <c r="AB11" s="72"/>
      <c r="AC11" s="72"/>
      <c r="AD11" s="72"/>
      <c r="AE11" s="79"/>
    </row>
    <row r="12" spans="1:31" s="12" customFormat="1" ht="27" customHeight="1" x14ac:dyDescent="0.25">
      <c r="A12" s="66"/>
      <c r="B12" s="66"/>
      <c r="C12" s="66"/>
      <c r="D12" s="67"/>
      <c r="E12" s="66" t="s">
        <v>7</v>
      </c>
      <c r="F12" s="66" t="s">
        <v>8</v>
      </c>
      <c r="G12" s="66"/>
      <c r="H12" s="66" t="s">
        <v>9</v>
      </c>
      <c r="I12" s="66" t="s">
        <v>7</v>
      </c>
      <c r="J12" s="66" t="s">
        <v>8</v>
      </c>
      <c r="K12" s="66"/>
      <c r="L12" s="66" t="s">
        <v>9</v>
      </c>
      <c r="M12" s="77"/>
      <c r="N12" s="66" t="s">
        <v>7</v>
      </c>
      <c r="O12" s="66" t="s">
        <v>8</v>
      </c>
      <c r="P12" s="66"/>
      <c r="Q12" s="66" t="s">
        <v>9</v>
      </c>
      <c r="R12" s="66" t="s">
        <v>7</v>
      </c>
      <c r="S12" s="66" t="s">
        <v>8</v>
      </c>
      <c r="T12" s="66"/>
      <c r="U12" s="66" t="s">
        <v>9</v>
      </c>
      <c r="V12" s="77"/>
      <c r="W12" s="66" t="s">
        <v>7</v>
      </c>
      <c r="X12" s="66" t="s">
        <v>8</v>
      </c>
      <c r="Y12" s="66"/>
      <c r="Z12" s="66" t="s">
        <v>9</v>
      </c>
      <c r="AA12" s="66" t="s">
        <v>7</v>
      </c>
      <c r="AB12" s="66" t="s">
        <v>8</v>
      </c>
      <c r="AC12" s="66"/>
      <c r="AD12" s="66" t="s">
        <v>9</v>
      </c>
      <c r="AE12" s="79"/>
    </row>
    <row r="13" spans="1:31" s="12" customFormat="1" ht="90.95" customHeight="1" x14ac:dyDescent="0.25">
      <c r="A13" s="66"/>
      <c r="B13" s="66"/>
      <c r="C13" s="66"/>
      <c r="D13" s="67"/>
      <c r="E13" s="66"/>
      <c r="F13" s="13" t="s">
        <v>10</v>
      </c>
      <c r="G13" s="13" t="s">
        <v>11</v>
      </c>
      <c r="H13" s="66"/>
      <c r="I13" s="66"/>
      <c r="J13" s="13" t="s">
        <v>10</v>
      </c>
      <c r="K13" s="14" t="s">
        <v>11</v>
      </c>
      <c r="L13" s="66"/>
      <c r="M13" s="78"/>
      <c r="N13" s="66"/>
      <c r="O13" s="13" t="s">
        <v>10</v>
      </c>
      <c r="P13" s="13" t="s">
        <v>11</v>
      </c>
      <c r="Q13" s="66"/>
      <c r="R13" s="66"/>
      <c r="S13" s="13" t="s">
        <v>10</v>
      </c>
      <c r="T13" s="14" t="s">
        <v>11</v>
      </c>
      <c r="U13" s="66"/>
      <c r="V13" s="78"/>
      <c r="W13" s="66"/>
      <c r="X13" s="13" t="s">
        <v>10</v>
      </c>
      <c r="Y13" s="13" t="s">
        <v>11</v>
      </c>
      <c r="Z13" s="66"/>
      <c r="AA13" s="66"/>
      <c r="AB13" s="13" t="s">
        <v>10</v>
      </c>
      <c r="AC13" s="13" t="s">
        <v>11</v>
      </c>
      <c r="AD13" s="66"/>
      <c r="AE13" s="79"/>
    </row>
    <row r="14" spans="1:31" s="19" customFormat="1" ht="69.599999999999994" customHeight="1" x14ac:dyDescent="0.2">
      <c r="A14" s="15" t="s">
        <v>45</v>
      </c>
      <c r="B14" s="16"/>
      <c r="C14" s="16"/>
      <c r="D14" s="17" t="s">
        <v>46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f>O15</f>
        <v>-300000</v>
      </c>
      <c r="P14" s="18">
        <f t="shared" ref="P14:AD15" si="0">P15</f>
        <v>-300000</v>
      </c>
      <c r="Q14" s="18">
        <f t="shared" si="0"/>
        <v>-300000</v>
      </c>
      <c r="R14" s="18">
        <f t="shared" si="0"/>
        <v>0</v>
      </c>
      <c r="S14" s="18">
        <f t="shared" si="0"/>
        <v>0</v>
      </c>
      <c r="T14" s="18">
        <f t="shared" si="0"/>
        <v>0</v>
      </c>
      <c r="U14" s="18">
        <f t="shared" si="0"/>
        <v>0</v>
      </c>
      <c r="V14" s="18">
        <f t="shared" si="0"/>
        <v>0</v>
      </c>
      <c r="W14" s="18">
        <f t="shared" si="0"/>
        <v>0</v>
      </c>
      <c r="X14" s="18">
        <f t="shared" si="0"/>
        <v>-300000</v>
      </c>
      <c r="Y14" s="18">
        <f t="shared" si="0"/>
        <v>-300000</v>
      </c>
      <c r="Z14" s="18">
        <f t="shared" si="0"/>
        <v>-300000</v>
      </c>
      <c r="AA14" s="18">
        <f t="shared" si="0"/>
        <v>0</v>
      </c>
      <c r="AB14" s="18">
        <f t="shared" si="0"/>
        <v>0</v>
      </c>
      <c r="AC14" s="18">
        <f t="shared" si="0"/>
        <v>0</v>
      </c>
      <c r="AD14" s="18">
        <f t="shared" si="0"/>
        <v>0</v>
      </c>
      <c r="AE14" s="79"/>
    </row>
    <row r="15" spans="1:31" s="19" customFormat="1" ht="71.099999999999994" customHeight="1" x14ac:dyDescent="0.2">
      <c r="A15" s="20" t="s">
        <v>47</v>
      </c>
      <c r="B15" s="21"/>
      <c r="C15" s="21"/>
      <c r="D15" s="22" t="s">
        <v>46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>
        <f>O16</f>
        <v>-300000</v>
      </c>
      <c r="P15" s="23">
        <f t="shared" si="0"/>
        <v>-300000</v>
      </c>
      <c r="Q15" s="23">
        <f t="shared" si="0"/>
        <v>-300000</v>
      </c>
      <c r="R15" s="23">
        <f t="shared" si="0"/>
        <v>0</v>
      </c>
      <c r="S15" s="23">
        <f t="shared" si="0"/>
        <v>0</v>
      </c>
      <c r="T15" s="23">
        <f t="shared" si="0"/>
        <v>0</v>
      </c>
      <c r="U15" s="23">
        <f t="shared" si="0"/>
        <v>0</v>
      </c>
      <c r="V15" s="23">
        <f t="shared" si="0"/>
        <v>0</v>
      </c>
      <c r="W15" s="23">
        <f t="shared" si="0"/>
        <v>0</v>
      </c>
      <c r="X15" s="23">
        <f t="shared" si="0"/>
        <v>-300000</v>
      </c>
      <c r="Y15" s="23">
        <f t="shared" si="0"/>
        <v>-300000</v>
      </c>
      <c r="Z15" s="23">
        <f t="shared" si="0"/>
        <v>-300000</v>
      </c>
      <c r="AA15" s="23">
        <f t="shared" si="0"/>
        <v>0</v>
      </c>
      <c r="AB15" s="23">
        <f t="shared" si="0"/>
        <v>0</v>
      </c>
      <c r="AC15" s="23">
        <f t="shared" si="0"/>
        <v>0</v>
      </c>
      <c r="AD15" s="23">
        <f t="shared" si="0"/>
        <v>0</v>
      </c>
      <c r="AE15" s="79"/>
    </row>
    <row r="16" spans="1:31" s="29" customFormat="1" ht="70.5" customHeight="1" x14ac:dyDescent="0.2">
      <c r="A16" s="24" t="s">
        <v>48</v>
      </c>
      <c r="B16" s="25" t="s">
        <v>18</v>
      </c>
      <c r="C16" s="25" t="s">
        <v>19</v>
      </c>
      <c r="D16" s="26" t="s">
        <v>28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>
        <v>-300000</v>
      </c>
      <c r="P16" s="27">
        <v>-300000</v>
      </c>
      <c r="Q16" s="27">
        <f>O16+N16</f>
        <v>-300000</v>
      </c>
      <c r="R16" s="27"/>
      <c r="S16" s="27"/>
      <c r="T16" s="27"/>
      <c r="U16" s="27"/>
      <c r="V16" s="28"/>
      <c r="W16" s="27"/>
      <c r="X16" s="27">
        <f t="shared" ref="X16" si="1">O16+F16</f>
        <v>-300000</v>
      </c>
      <c r="Y16" s="27">
        <f t="shared" ref="Y16" si="2">P16+G16</f>
        <v>-300000</v>
      </c>
      <c r="Z16" s="27">
        <f t="shared" ref="Z16" si="3">Q16+H16</f>
        <v>-300000</v>
      </c>
      <c r="AA16" s="27">
        <f t="shared" ref="AA16" si="4">R16+I16</f>
        <v>0</v>
      </c>
      <c r="AB16" s="27">
        <f t="shared" ref="AB16" si="5">S16+J16</f>
        <v>0</v>
      </c>
      <c r="AC16" s="27">
        <f t="shared" ref="AC16" si="6">T16+K16</f>
        <v>0</v>
      </c>
      <c r="AD16" s="27">
        <f t="shared" ref="AD16" si="7">U16+L16</f>
        <v>0</v>
      </c>
      <c r="AE16" s="79"/>
    </row>
    <row r="17" spans="1:31" s="19" customFormat="1" ht="69.599999999999994" customHeight="1" x14ac:dyDescent="0.2">
      <c r="A17" s="15" t="s">
        <v>14</v>
      </c>
      <c r="B17" s="16"/>
      <c r="C17" s="16"/>
      <c r="D17" s="17" t="s">
        <v>15</v>
      </c>
      <c r="E17" s="18">
        <f>E18</f>
        <v>0</v>
      </c>
      <c r="F17" s="18">
        <f t="shared" ref="F17:AA18" si="8">F18</f>
        <v>0</v>
      </c>
      <c r="G17" s="18">
        <f t="shared" si="8"/>
        <v>0</v>
      </c>
      <c r="H17" s="18">
        <f t="shared" si="8"/>
        <v>0</v>
      </c>
      <c r="I17" s="18">
        <f>I18</f>
        <v>0</v>
      </c>
      <c r="J17" s="18">
        <f t="shared" si="8"/>
        <v>0</v>
      </c>
      <c r="K17" s="18">
        <f t="shared" si="8"/>
        <v>0</v>
      </c>
      <c r="L17" s="18">
        <f t="shared" si="8"/>
        <v>0</v>
      </c>
      <c r="M17" s="18"/>
      <c r="N17" s="18">
        <f t="shared" si="8"/>
        <v>0</v>
      </c>
      <c r="O17" s="18">
        <f t="shared" si="8"/>
        <v>-7654092</v>
      </c>
      <c r="P17" s="18">
        <f t="shared" si="8"/>
        <v>-7654092</v>
      </c>
      <c r="Q17" s="18">
        <f t="shared" si="8"/>
        <v>-7654092</v>
      </c>
      <c r="R17" s="18">
        <f t="shared" si="8"/>
        <v>0</v>
      </c>
      <c r="S17" s="18">
        <f t="shared" si="8"/>
        <v>0</v>
      </c>
      <c r="T17" s="18">
        <f t="shared" si="8"/>
        <v>0</v>
      </c>
      <c r="U17" s="18">
        <f t="shared" si="8"/>
        <v>0</v>
      </c>
      <c r="V17" s="30">
        <f t="shared" si="8"/>
        <v>0</v>
      </c>
      <c r="W17" s="18">
        <f t="shared" si="8"/>
        <v>0</v>
      </c>
      <c r="X17" s="18">
        <f t="shared" si="8"/>
        <v>-7654092</v>
      </c>
      <c r="Y17" s="18">
        <f t="shared" si="8"/>
        <v>-7654092</v>
      </c>
      <c r="Z17" s="18">
        <f t="shared" si="8"/>
        <v>-7654092</v>
      </c>
      <c r="AA17" s="18">
        <f t="shared" si="8"/>
        <v>0</v>
      </c>
      <c r="AB17" s="18">
        <f t="shared" ref="AA17:AD18" si="9">AB18</f>
        <v>0</v>
      </c>
      <c r="AC17" s="18">
        <f>AC18</f>
        <v>0</v>
      </c>
      <c r="AD17" s="18">
        <f t="shared" si="9"/>
        <v>0</v>
      </c>
      <c r="AE17" s="79"/>
    </row>
    <row r="18" spans="1:31" s="19" customFormat="1" ht="80.099999999999994" customHeight="1" x14ac:dyDescent="0.2">
      <c r="A18" s="20" t="s">
        <v>16</v>
      </c>
      <c r="B18" s="21"/>
      <c r="C18" s="21"/>
      <c r="D18" s="22" t="s">
        <v>15</v>
      </c>
      <c r="E18" s="23">
        <f>E19</f>
        <v>0</v>
      </c>
      <c r="F18" s="23">
        <f t="shared" si="8"/>
        <v>0</v>
      </c>
      <c r="G18" s="23">
        <f t="shared" si="8"/>
        <v>0</v>
      </c>
      <c r="H18" s="23">
        <f t="shared" si="8"/>
        <v>0</v>
      </c>
      <c r="I18" s="23">
        <f>I19</f>
        <v>0</v>
      </c>
      <c r="J18" s="23">
        <f t="shared" si="8"/>
        <v>0</v>
      </c>
      <c r="K18" s="23">
        <f t="shared" si="8"/>
        <v>0</v>
      </c>
      <c r="L18" s="23">
        <f t="shared" si="8"/>
        <v>0</v>
      </c>
      <c r="M18" s="23"/>
      <c r="N18" s="23">
        <f t="shared" si="8"/>
        <v>0</v>
      </c>
      <c r="O18" s="23">
        <f t="shared" si="8"/>
        <v>-7654092</v>
      </c>
      <c r="P18" s="23">
        <f t="shared" si="8"/>
        <v>-7654092</v>
      </c>
      <c r="Q18" s="23">
        <f t="shared" si="8"/>
        <v>-7654092</v>
      </c>
      <c r="R18" s="23">
        <f t="shared" si="8"/>
        <v>0</v>
      </c>
      <c r="S18" s="23">
        <f t="shared" si="8"/>
        <v>0</v>
      </c>
      <c r="T18" s="23">
        <f t="shared" si="8"/>
        <v>0</v>
      </c>
      <c r="U18" s="23">
        <f t="shared" si="8"/>
        <v>0</v>
      </c>
      <c r="V18" s="31">
        <f t="shared" si="8"/>
        <v>0</v>
      </c>
      <c r="W18" s="23">
        <f t="shared" si="8"/>
        <v>0</v>
      </c>
      <c r="X18" s="23">
        <f t="shared" si="8"/>
        <v>-7654092</v>
      </c>
      <c r="Y18" s="23">
        <f t="shared" si="8"/>
        <v>-7654092</v>
      </c>
      <c r="Z18" s="23">
        <f t="shared" si="8"/>
        <v>-7654092</v>
      </c>
      <c r="AA18" s="23">
        <f t="shared" si="9"/>
        <v>0</v>
      </c>
      <c r="AB18" s="23">
        <f t="shared" si="9"/>
        <v>0</v>
      </c>
      <c r="AC18" s="23">
        <f t="shared" si="9"/>
        <v>0</v>
      </c>
      <c r="AD18" s="23">
        <f t="shared" si="9"/>
        <v>0</v>
      </c>
      <c r="AE18" s="79"/>
    </row>
    <row r="19" spans="1:31" s="29" customFormat="1" ht="70.5" customHeight="1" x14ac:dyDescent="0.2">
      <c r="A19" s="24" t="s">
        <v>17</v>
      </c>
      <c r="B19" s="25" t="s">
        <v>18</v>
      </c>
      <c r="C19" s="25" t="s">
        <v>19</v>
      </c>
      <c r="D19" s="26" t="s">
        <v>28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>
        <v>-7654092</v>
      </c>
      <c r="P19" s="27">
        <v>-7654092</v>
      </c>
      <c r="Q19" s="27">
        <f>O19+N19</f>
        <v>-7654092</v>
      </c>
      <c r="R19" s="27"/>
      <c r="S19" s="27"/>
      <c r="T19" s="27"/>
      <c r="U19" s="27">
        <f>S19+R19</f>
        <v>0</v>
      </c>
      <c r="V19" s="28">
        <f>U19/Q19*100</f>
        <v>0</v>
      </c>
      <c r="W19" s="27">
        <f t="shared" ref="W19:AD19" si="10">N19+E19</f>
        <v>0</v>
      </c>
      <c r="X19" s="27">
        <f t="shared" si="10"/>
        <v>-7654092</v>
      </c>
      <c r="Y19" s="27">
        <f t="shared" si="10"/>
        <v>-7654092</v>
      </c>
      <c r="Z19" s="27">
        <f t="shared" si="10"/>
        <v>-7654092</v>
      </c>
      <c r="AA19" s="27">
        <f t="shared" si="10"/>
        <v>0</v>
      </c>
      <c r="AB19" s="27">
        <f t="shared" si="10"/>
        <v>0</v>
      </c>
      <c r="AC19" s="27">
        <f t="shared" si="10"/>
        <v>0</v>
      </c>
      <c r="AD19" s="27">
        <f t="shared" si="10"/>
        <v>0</v>
      </c>
      <c r="AE19" s="79"/>
    </row>
    <row r="20" spans="1:31" s="29" customFormat="1" ht="130.5" customHeight="1" x14ac:dyDescent="0.2">
      <c r="A20" s="15" t="s">
        <v>20</v>
      </c>
      <c r="B20" s="25"/>
      <c r="C20" s="25"/>
      <c r="D20" s="17" t="s">
        <v>21</v>
      </c>
      <c r="E20" s="18">
        <f>E21</f>
        <v>0</v>
      </c>
      <c r="F20" s="18">
        <f t="shared" ref="F20:AD20" si="11">F21</f>
        <v>972000</v>
      </c>
      <c r="G20" s="18">
        <f t="shared" si="11"/>
        <v>0</v>
      </c>
      <c r="H20" s="18">
        <f t="shared" si="11"/>
        <v>972000</v>
      </c>
      <c r="I20" s="18">
        <f>I21</f>
        <v>0</v>
      </c>
      <c r="J20" s="18">
        <f t="shared" si="11"/>
        <v>0</v>
      </c>
      <c r="K20" s="18">
        <f t="shared" si="11"/>
        <v>0</v>
      </c>
      <c r="L20" s="18">
        <f t="shared" si="11"/>
        <v>0</v>
      </c>
      <c r="M20" s="30">
        <f t="shared" si="11"/>
        <v>0</v>
      </c>
      <c r="N20" s="18">
        <f t="shared" si="11"/>
        <v>0</v>
      </c>
      <c r="O20" s="18">
        <f t="shared" si="11"/>
        <v>-972000</v>
      </c>
      <c r="P20" s="18">
        <f t="shared" si="11"/>
        <v>0</v>
      </c>
      <c r="Q20" s="18">
        <f>Q21</f>
        <v>-972000</v>
      </c>
      <c r="R20" s="18">
        <f t="shared" si="11"/>
        <v>0</v>
      </c>
      <c r="S20" s="18">
        <f t="shared" si="11"/>
        <v>-279893.94</v>
      </c>
      <c r="T20" s="18">
        <f t="shared" si="11"/>
        <v>0</v>
      </c>
      <c r="U20" s="18">
        <f t="shared" si="11"/>
        <v>-279893.94</v>
      </c>
      <c r="V20" s="30">
        <f t="shared" si="11"/>
        <v>28.795672839506175</v>
      </c>
      <c r="W20" s="18">
        <f t="shared" si="11"/>
        <v>0</v>
      </c>
      <c r="X20" s="18">
        <f t="shared" si="11"/>
        <v>0</v>
      </c>
      <c r="Y20" s="18">
        <f t="shared" si="11"/>
        <v>0</v>
      </c>
      <c r="Z20" s="18">
        <f t="shared" si="11"/>
        <v>0</v>
      </c>
      <c r="AA20" s="18">
        <f t="shared" si="11"/>
        <v>0</v>
      </c>
      <c r="AB20" s="18">
        <f t="shared" si="11"/>
        <v>-279893.94</v>
      </c>
      <c r="AC20" s="18">
        <f t="shared" si="11"/>
        <v>0</v>
      </c>
      <c r="AD20" s="18">
        <f t="shared" si="11"/>
        <v>-279893.94</v>
      </c>
      <c r="AE20" s="79"/>
    </row>
    <row r="21" spans="1:31" s="29" customFormat="1" ht="136.5" customHeight="1" x14ac:dyDescent="0.2">
      <c r="A21" s="20" t="s">
        <v>22</v>
      </c>
      <c r="B21" s="32"/>
      <c r="C21" s="32"/>
      <c r="D21" s="22" t="s">
        <v>21</v>
      </c>
      <c r="E21" s="23">
        <f>E22+E23</f>
        <v>0</v>
      </c>
      <c r="F21" s="23">
        <f t="shared" ref="F21:Z21" si="12">F22+F23</f>
        <v>972000</v>
      </c>
      <c r="G21" s="23">
        <f t="shared" si="12"/>
        <v>0</v>
      </c>
      <c r="H21" s="23">
        <f t="shared" si="12"/>
        <v>972000</v>
      </c>
      <c r="I21" s="23">
        <f>I22+I23</f>
        <v>0</v>
      </c>
      <c r="J21" s="23">
        <f t="shared" ref="J21:L21" si="13">J22+J23</f>
        <v>0</v>
      </c>
      <c r="K21" s="23">
        <f t="shared" si="13"/>
        <v>0</v>
      </c>
      <c r="L21" s="23">
        <f t="shared" si="13"/>
        <v>0</v>
      </c>
      <c r="M21" s="31">
        <f t="shared" ref="M21" si="14">M22+M23</f>
        <v>0</v>
      </c>
      <c r="N21" s="23">
        <f t="shared" si="12"/>
        <v>0</v>
      </c>
      <c r="O21" s="23">
        <f t="shared" si="12"/>
        <v>-972000</v>
      </c>
      <c r="P21" s="23">
        <f t="shared" si="12"/>
        <v>0</v>
      </c>
      <c r="Q21" s="23">
        <f>Q22+Q23</f>
        <v>-972000</v>
      </c>
      <c r="R21" s="23">
        <f t="shared" ref="R21:U21" si="15">R22+R23</f>
        <v>0</v>
      </c>
      <c r="S21" s="23">
        <f t="shared" si="15"/>
        <v>-279893.94</v>
      </c>
      <c r="T21" s="23">
        <f t="shared" si="15"/>
        <v>0</v>
      </c>
      <c r="U21" s="23">
        <f t="shared" si="15"/>
        <v>-279893.94</v>
      </c>
      <c r="V21" s="31">
        <f t="shared" ref="V21" si="16">V22+V23</f>
        <v>28.795672839506175</v>
      </c>
      <c r="W21" s="23">
        <f t="shared" si="12"/>
        <v>0</v>
      </c>
      <c r="X21" s="23">
        <f t="shared" si="12"/>
        <v>0</v>
      </c>
      <c r="Y21" s="23">
        <f t="shared" si="12"/>
        <v>0</v>
      </c>
      <c r="Z21" s="23">
        <f t="shared" si="12"/>
        <v>0</v>
      </c>
      <c r="AA21" s="23">
        <f t="shared" ref="AA21:AD21" si="17">AA22+AA23</f>
        <v>0</v>
      </c>
      <c r="AB21" s="23">
        <f t="shared" si="17"/>
        <v>-279893.94</v>
      </c>
      <c r="AC21" s="23">
        <f t="shared" si="17"/>
        <v>0</v>
      </c>
      <c r="AD21" s="23">
        <f t="shared" si="17"/>
        <v>-279893.94</v>
      </c>
      <c r="AE21" s="79"/>
    </row>
    <row r="22" spans="1:31" s="29" customFormat="1" ht="153" customHeight="1" x14ac:dyDescent="0.2">
      <c r="A22" s="24" t="s">
        <v>23</v>
      </c>
      <c r="B22" s="25" t="s">
        <v>24</v>
      </c>
      <c r="C22" s="25" t="s">
        <v>25</v>
      </c>
      <c r="D22" s="33" t="s">
        <v>42</v>
      </c>
      <c r="E22" s="27"/>
      <c r="F22" s="27">
        <v>972000</v>
      </c>
      <c r="G22" s="27"/>
      <c r="H22" s="27">
        <f>F22+E22</f>
        <v>972000</v>
      </c>
      <c r="I22" s="27"/>
      <c r="J22" s="27"/>
      <c r="K22" s="27"/>
      <c r="L22" s="27">
        <f>J22+I22</f>
        <v>0</v>
      </c>
      <c r="M22" s="28">
        <f>(L22/H22)*100</f>
        <v>0</v>
      </c>
      <c r="N22" s="27"/>
      <c r="O22" s="27"/>
      <c r="P22" s="27"/>
      <c r="Q22" s="27"/>
      <c r="R22" s="27"/>
      <c r="S22" s="27"/>
      <c r="T22" s="27"/>
      <c r="U22" s="27"/>
      <c r="V22" s="27"/>
      <c r="W22" s="27">
        <f t="shared" ref="W22:AD23" si="18">N22+E22</f>
        <v>0</v>
      </c>
      <c r="X22" s="27">
        <f t="shared" si="18"/>
        <v>972000</v>
      </c>
      <c r="Y22" s="27">
        <f t="shared" si="18"/>
        <v>0</v>
      </c>
      <c r="Z22" s="27">
        <f t="shared" si="18"/>
        <v>972000</v>
      </c>
      <c r="AA22" s="27">
        <f t="shared" si="18"/>
        <v>0</v>
      </c>
      <c r="AB22" s="27">
        <f t="shared" si="18"/>
        <v>0</v>
      </c>
      <c r="AC22" s="27">
        <f t="shared" si="18"/>
        <v>0</v>
      </c>
      <c r="AD22" s="27">
        <f t="shared" si="18"/>
        <v>0</v>
      </c>
      <c r="AE22" s="79">
        <v>19</v>
      </c>
    </row>
    <row r="23" spans="1:31" s="29" customFormat="1" ht="143.1" customHeight="1" x14ac:dyDescent="0.2">
      <c r="A23" s="24" t="s">
        <v>26</v>
      </c>
      <c r="B23" s="25" t="s">
        <v>27</v>
      </c>
      <c r="C23" s="25" t="s">
        <v>25</v>
      </c>
      <c r="D23" s="33" t="s">
        <v>43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>
        <v>-972000</v>
      </c>
      <c r="P23" s="27"/>
      <c r="Q23" s="27">
        <f>O23+N23</f>
        <v>-972000</v>
      </c>
      <c r="R23" s="27"/>
      <c r="S23" s="27">
        <v>-279893.94</v>
      </c>
      <c r="T23" s="27"/>
      <c r="U23" s="27">
        <f>S23+R23</f>
        <v>-279893.94</v>
      </c>
      <c r="V23" s="28">
        <f>U23/Q23*100</f>
        <v>28.795672839506175</v>
      </c>
      <c r="W23" s="27">
        <f t="shared" si="18"/>
        <v>0</v>
      </c>
      <c r="X23" s="27">
        <f t="shared" si="18"/>
        <v>-972000</v>
      </c>
      <c r="Y23" s="27">
        <f t="shared" si="18"/>
        <v>0</v>
      </c>
      <c r="Z23" s="27">
        <f t="shared" si="18"/>
        <v>-972000</v>
      </c>
      <c r="AA23" s="27">
        <f t="shared" si="18"/>
        <v>0</v>
      </c>
      <c r="AB23" s="27">
        <f t="shared" si="18"/>
        <v>-279893.94</v>
      </c>
      <c r="AC23" s="27">
        <f t="shared" si="18"/>
        <v>0</v>
      </c>
      <c r="AD23" s="27">
        <f t="shared" si="18"/>
        <v>-279893.94</v>
      </c>
      <c r="AE23" s="79"/>
    </row>
    <row r="24" spans="1:31" s="29" customFormat="1" ht="111.95" customHeight="1" x14ac:dyDescent="0.2">
      <c r="A24" s="34" t="s">
        <v>33</v>
      </c>
      <c r="B24" s="35"/>
      <c r="C24" s="35"/>
      <c r="D24" s="36" t="s">
        <v>34</v>
      </c>
      <c r="E24" s="37">
        <f>E25</f>
        <v>0</v>
      </c>
      <c r="F24" s="37">
        <f t="shared" ref="F24:AD24" si="19">F25</f>
        <v>8909267</v>
      </c>
      <c r="G24" s="37">
        <f t="shared" si="19"/>
        <v>8909267</v>
      </c>
      <c r="H24" s="37">
        <f t="shared" si="19"/>
        <v>8909267</v>
      </c>
      <c r="I24" s="37">
        <f t="shared" si="19"/>
        <v>0</v>
      </c>
      <c r="J24" s="37">
        <f t="shared" si="19"/>
        <v>0</v>
      </c>
      <c r="K24" s="37">
        <f t="shared" si="19"/>
        <v>0</v>
      </c>
      <c r="L24" s="37">
        <f t="shared" si="19"/>
        <v>0</v>
      </c>
      <c r="M24" s="37">
        <f t="shared" si="19"/>
        <v>0</v>
      </c>
      <c r="N24" s="37">
        <f t="shared" si="19"/>
        <v>0</v>
      </c>
      <c r="O24" s="37">
        <f t="shared" si="19"/>
        <v>-8909267</v>
      </c>
      <c r="P24" s="37">
        <f t="shared" si="19"/>
        <v>-8909267</v>
      </c>
      <c r="Q24" s="37">
        <f t="shared" si="19"/>
        <v>-8909267</v>
      </c>
      <c r="R24" s="37">
        <f t="shared" si="19"/>
        <v>0</v>
      </c>
      <c r="S24" s="37">
        <f t="shared" si="19"/>
        <v>0</v>
      </c>
      <c r="T24" s="37">
        <f t="shared" si="19"/>
        <v>0</v>
      </c>
      <c r="U24" s="37">
        <f t="shared" si="19"/>
        <v>0</v>
      </c>
      <c r="V24" s="37">
        <f t="shared" si="19"/>
        <v>0</v>
      </c>
      <c r="W24" s="37">
        <f t="shared" si="19"/>
        <v>0</v>
      </c>
      <c r="X24" s="37">
        <f t="shared" si="19"/>
        <v>0</v>
      </c>
      <c r="Y24" s="37">
        <f t="shared" si="19"/>
        <v>0</v>
      </c>
      <c r="Z24" s="37">
        <f t="shared" si="19"/>
        <v>0</v>
      </c>
      <c r="AA24" s="37">
        <f t="shared" si="19"/>
        <v>0</v>
      </c>
      <c r="AB24" s="37">
        <f t="shared" si="19"/>
        <v>0</v>
      </c>
      <c r="AC24" s="37">
        <f t="shared" si="19"/>
        <v>0</v>
      </c>
      <c r="AD24" s="37">
        <f t="shared" si="19"/>
        <v>0</v>
      </c>
      <c r="AE24" s="79"/>
    </row>
    <row r="25" spans="1:31" s="29" customFormat="1" ht="106.5" customHeight="1" x14ac:dyDescent="0.2">
      <c r="A25" s="38" t="s">
        <v>33</v>
      </c>
      <c r="B25" s="39"/>
      <c r="C25" s="39"/>
      <c r="D25" s="40" t="s">
        <v>34</v>
      </c>
      <c r="E25" s="41">
        <f>E26+E27</f>
        <v>0</v>
      </c>
      <c r="F25" s="41">
        <f t="shared" ref="F25:AD25" si="20">F26+F27</f>
        <v>8909267</v>
      </c>
      <c r="G25" s="41">
        <f t="shared" si="20"/>
        <v>8909267</v>
      </c>
      <c r="H25" s="41">
        <f t="shared" si="20"/>
        <v>8909267</v>
      </c>
      <c r="I25" s="41">
        <f t="shared" si="20"/>
        <v>0</v>
      </c>
      <c r="J25" s="41">
        <f t="shared" si="20"/>
        <v>0</v>
      </c>
      <c r="K25" s="41">
        <f t="shared" si="20"/>
        <v>0</v>
      </c>
      <c r="L25" s="41">
        <f t="shared" si="20"/>
        <v>0</v>
      </c>
      <c r="M25" s="41">
        <f t="shared" si="20"/>
        <v>0</v>
      </c>
      <c r="N25" s="41">
        <f t="shared" si="20"/>
        <v>0</v>
      </c>
      <c r="O25" s="41">
        <f t="shared" si="20"/>
        <v>-8909267</v>
      </c>
      <c r="P25" s="41">
        <f t="shared" si="20"/>
        <v>-8909267</v>
      </c>
      <c r="Q25" s="41">
        <f t="shared" si="20"/>
        <v>-8909267</v>
      </c>
      <c r="R25" s="41">
        <f t="shared" si="20"/>
        <v>0</v>
      </c>
      <c r="S25" s="41">
        <f t="shared" si="20"/>
        <v>0</v>
      </c>
      <c r="T25" s="41">
        <f t="shared" si="20"/>
        <v>0</v>
      </c>
      <c r="U25" s="41">
        <f t="shared" si="20"/>
        <v>0</v>
      </c>
      <c r="V25" s="41">
        <f t="shared" si="20"/>
        <v>0</v>
      </c>
      <c r="W25" s="41">
        <f t="shared" si="20"/>
        <v>0</v>
      </c>
      <c r="X25" s="41">
        <f t="shared" si="20"/>
        <v>0</v>
      </c>
      <c r="Y25" s="41">
        <f t="shared" si="20"/>
        <v>0</v>
      </c>
      <c r="Z25" s="41">
        <f t="shared" si="20"/>
        <v>0</v>
      </c>
      <c r="AA25" s="41">
        <f t="shared" si="20"/>
        <v>0</v>
      </c>
      <c r="AB25" s="41">
        <f t="shared" si="20"/>
        <v>0</v>
      </c>
      <c r="AC25" s="41">
        <f t="shared" si="20"/>
        <v>0</v>
      </c>
      <c r="AD25" s="41">
        <f t="shared" si="20"/>
        <v>0</v>
      </c>
      <c r="AE25" s="79"/>
    </row>
    <row r="26" spans="1:31" s="29" customFormat="1" ht="125.1" customHeight="1" x14ac:dyDescent="0.2">
      <c r="A26" s="42" t="s">
        <v>35</v>
      </c>
      <c r="B26" s="35" t="s">
        <v>36</v>
      </c>
      <c r="C26" s="35" t="s">
        <v>19</v>
      </c>
      <c r="D26" s="33" t="s">
        <v>37</v>
      </c>
      <c r="E26" s="43"/>
      <c r="F26" s="27">
        <v>8909267</v>
      </c>
      <c r="G26" s="27">
        <v>8909267</v>
      </c>
      <c r="H26" s="27">
        <f t="shared" ref="H26:H27" si="21">F26+E26</f>
        <v>8909267</v>
      </c>
      <c r="I26" s="27"/>
      <c r="J26" s="27"/>
      <c r="K26" s="27"/>
      <c r="L26" s="27">
        <f t="shared" ref="L26:L27" si="22">J26+I26</f>
        <v>0</v>
      </c>
      <c r="M26" s="28">
        <f t="shared" ref="M26" si="23">(L26/H26)*100</f>
        <v>0</v>
      </c>
      <c r="N26" s="27"/>
      <c r="O26" s="27"/>
      <c r="P26" s="27"/>
      <c r="Q26" s="27">
        <f t="shared" ref="Q26" si="24">O26+N26</f>
        <v>0</v>
      </c>
      <c r="R26" s="27"/>
      <c r="S26" s="27"/>
      <c r="T26" s="27"/>
      <c r="U26" s="27">
        <f t="shared" ref="U26:U27" si="25">S26+R26</f>
        <v>0</v>
      </c>
      <c r="V26" s="28"/>
      <c r="W26" s="27">
        <f t="shared" ref="W26" si="26">N26+E26</f>
        <v>0</v>
      </c>
      <c r="X26" s="27">
        <f t="shared" ref="X26" si="27">O26+F26</f>
        <v>8909267</v>
      </c>
      <c r="Y26" s="27">
        <f t="shared" ref="Y26" si="28">P26+G26</f>
        <v>8909267</v>
      </c>
      <c r="Z26" s="27">
        <f t="shared" ref="Z26" si="29">Q26+H26</f>
        <v>8909267</v>
      </c>
      <c r="AA26" s="27">
        <f t="shared" ref="AA26" si="30">R26+I26</f>
        <v>0</v>
      </c>
      <c r="AB26" s="27">
        <f t="shared" ref="AB26" si="31">S26+J26</f>
        <v>0</v>
      </c>
      <c r="AC26" s="27">
        <f t="shared" ref="AC26" si="32">T26+K26</f>
        <v>0</v>
      </c>
      <c r="AD26" s="27">
        <f t="shared" ref="AD26" si="33">U26+L26</f>
        <v>0</v>
      </c>
      <c r="AE26" s="79"/>
    </row>
    <row r="27" spans="1:31" s="29" customFormat="1" ht="140.1" customHeight="1" x14ac:dyDescent="0.2">
      <c r="A27" s="42" t="s">
        <v>38</v>
      </c>
      <c r="B27" s="35" t="s">
        <v>39</v>
      </c>
      <c r="C27" s="35" t="s">
        <v>19</v>
      </c>
      <c r="D27" s="33" t="s">
        <v>40</v>
      </c>
      <c r="E27" s="43"/>
      <c r="F27" s="27"/>
      <c r="G27" s="27"/>
      <c r="H27" s="27">
        <f t="shared" si="21"/>
        <v>0</v>
      </c>
      <c r="I27" s="27"/>
      <c r="J27" s="27"/>
      <c r="K27" s="27"/>
      <c r="L27" s="27">
        <f t="shared" si="22"/>
        <v>0</v>
      </c>
      <c r="M27" s="28"/>
      <c r="N27" s="27"/>
      <c r="O27" s="27">
        <v>-8909267</v>
      </c>
      <c r="P27" s="27">
        <v>-8909267</v>
      </c>
      <c r="Q27" s="27">
        <f>N27+O27</f>
        <v>-8909267</v>
      </c>
      <c r="R27" s="27"/>
      <c r="S27" s="27"/>
      <c r="T27" s="27"/>
      <c r="U27" s="27">
        <f t="shared" si="25"/>
        <v>0</v>
      </c>
      <c r="V27" s="28">
        <f t="shared" ref="V27" si="34">U27/Q27*100</f>
        <v>0</v>
      </c>
      <c r="W27" s="27">
        <f t="shared" ref="W27" si="35">N27+E27</f>
        <v>0</v>
      </c>
      <c r="X27" s="27">
        <f t="shared" ref="X27" si="36">O27+F27</f>
        <v>-8909267</v>
      </c>
      <c r="Y27" s="27">
        <f t="shared" ref="Y27" si="37">P27+G27</f>
        <v>-8909267</v>
      </c>
      <c r="Z27" s="27">
        <f t="shared" ref="Z27" si="38">Q27+H27</f>
        <v>-8909267</v>
      </c>
      <c r="AA27" s="27">
        <f t="shared" ref="AA27" si="39">R27+I27</f>
        <v>0</v>
      </c>
      <c r="AB27" s="27">
        <f t="shared" ref="AB27" si="40">S27+J27</f>
        <v>0</v>
      </c>
      <c r="AC27" s="27">
        <f t="shared" ref="AC27" si="41">T27+K27</f>
        <v>0</v>
      </c>
      <c r="AD27" s="27">
        <f t="shared" ref="AD27" si="42">U27+L27</f>
        <v>0</v>
      </c>
      <c r="AE27" s="79"/>
    </row>
    <row r="28" spans="1:31" ht="32.450000000000003" customHeight="1" x14ac:dyDescent="0.2">
      <c r="A28" s="44" t="s">
        <v>12</v>
      </c>
      <c r="B28" s="44" t="s">
        <v>12</v>
      </c>
      <c r="C28" s="44" t="s">
        <v>12</v>
      </c>
      <c r="D28" s="45" t="s">
        <v>13</v>
      </c>
      <c r="E28" s="46">
        <f>E20+E17+E24+E14</f>
        <v>0</v>
      </c>
      <c r="F28" s="18">
        <f t="shared" ref="F28:AD28" si="43">F20+F17+F24+F14</f>
        <v>9881267</v>
      </c>
      <c r="G28" s="18">
        <f t="shared" si="43"/>
        <v>8909267</v>
      </c>
      <c r="H28" s="18">
        <f t="shared" si="43"/>
        <v>9881267</v>
      </c>
      <c r="I28" s="18">
        <f t="shared" si="43"/>
        <v>0</v>
      </c>
      <c r="J28" s="18">
        <f t="shared" si="43"/>
        <v>0</v>
      </c>
      <c r="K28" s="18">
        <f t="shared" si="43"/>
        <v>0</v>
      </c>
      <c r="L28" s="18">
        <f t="shared" si="43"/>
        <v>0</v>
      </c>
      <c r="M28" s="18">
        <f t="shared" si="43"/>
        <v>0</v>
      </c>
      <c r="N28" s="18">
        <f t="shared" si="43"/>
        <v>0</v>
      </c>
      <c r="O28" s="18">
        <f t="shared" si="43"/>
        <v>-17835359</v>
      </c>
      <c r="P28" s="18">
        <f t="shared" si="43"/>
        <v>-16863359</v>
      </c>
      <c r="Q28" s="18">
        <f t="shared" si="43"/>
        <v>-17835359</v>
      </c>
      <c r="R28" s="18">
        <f t="shared" si="43"/>
        <v>0</v>
      </c>
      <c r="S28" s="18">
        <f t="shared" si="43"/>
        <v>-279893.94</v>
      </c>
      <c r="T28" s="18">
        <f t="shared" si="43"/>
        <v>0</v>
      </c>
      <c r="U28" s="18">
        <f t="shared" si="43"/>
        <v>-279893.94</v>
      </c>
      <c r="V28" s="30">
        <f>U28/Q28*100</f>
        <v>1.5693204717662259</v>
      </c>
      <c r="W28" s="18">
        <f t="shared" si="43"/>
        <v>0</v>
      </c>
      <c r="X28" s="18">
        <f t="shared" si="43"/>
        <v>-7954092</v>
      </c>
      <c r="Y28" s="18">
        <f t="shared" si="43"/>
        <v>-7954092</v>
      </c>
      <c r="Z28" s="18">
        <f t="shared" si="43"/>
        <v>-7954092</v>
      </c>
      <c r="AA28" s="18">
        <f t="shared" si="43"/>
        <v>0</v>
      </c>
      <c r="AB28" s="18">
        <f t="shared" si="43"/>
        <v>-279893.94</v>
      </c>
      <c r="AC28" s="18">
        <f t="shared" si="43"/>
        <v>0</v>
      </c>
      <c r="AD28" s="18">
        <f t="shared" si="43"/>
        <v>-279893.94</v>
      </c>
      <c r="AE28" s="79"/>
    </row>
    <row r="29" spans="1:31" x14ac:dyDescent="0.2">
      <c r="AE29" s="79"/>
    </row>
    <row r="30" spans="1:31" x14ac:dyDescent="0.2">
      <c r="AE30" s="79"/>
    </row>
    <row r="31" spans="1:31" x14ac:dyDescent="0.2">
      <c r="AE31" s="79"/>
    </row>
    <row r="32" spans="1:31" x14ac:dyDescent="0.2">
      <c r="AE32" s="79"/>
    </row>
    <row r="33" spans="1:31" x14ac:dyDescent="0.2">
      <c r="AE33" s="79"/>
    </row>
    <row r="34" spans="1:31" x14ac:dyDescent="0.2">
      <c r="AE34" s="79"/>
    </row>
    <row r="35" spans="1:31" x14ac:dyDescent="0.2">
      <c r="AE35" s="79"/>
    </row>
    <row r="36" spans="1:31" s="47" customFormat="1" ht="40.5" x14ac:dyDescent="0.55000000000000004">
      <c r="A36" s="58" t="s">
        <v>53</v>
      </c>
      <c r="B36" s="58"/>
      <c r="C36" s="58"/>
      <c r="D36" s="58"/>
      <c r="E36" s="58"/>
      <c r="F36" s="58"/>
      <c r="G36" s="58"/>
      <c r="L36" s="48"/>
      <c r="AE36" s="79"/>
    </row>
    <row r="37" spans="1:31" s="51" customFormat="1" ht="40.5" x14ac:dyDescent="0.55000000000000004">
      <c r="A37" s="58" t="s">
        <v>54</v>
      </c>
      <c r="B37" s="58"/>
      <c r="C37" s="58"/>
      <c r="D37" s="58"/>
      <c r="E37" s="58"/>
      <c r="F37" s="58"/>
      <c r="G37" s="58"/>
      <c r="H37" s="50"/>
      <c r="I37" s="49"/>
      <c r="J37" s="49"/>
      <c r="K37" s="49"/>
      <c r="L37" s="50"/>
      <c r="M37" s="50"/>
      <c r="V37" s="50"/>
      <c r="Z37" s="81" t="s">
        <v>55</v>
      </c>
      <c r="AA37" s="81"/>
      <c r="AB37" s="81"/>
      <c r="AC37" s="81"/>
      <c r="AE37" s="79"/>
    </row>
    <row r="38" spans="1:31" s="51" customFormat="1" ht="23.1" customHeight="1" x14ac:dyDescent="0.45">
      <c r="A38" s="49" t="s">
        <v>41</v>
      </c>
      <c r="B38" s="54"/>
      <c r="C38" s="80"/>
      <c r="D38" s="80"/>
      <c r="E38" s="52"/>
      <c r="F38" s="53"/>
      <c r="H38" s="55"/>
      <c r="I38" s="52"/>
      <c r="J38" s="53"/>
      <c r="L38" s="55"/>
      <c r="M38" s="55"/>
      <c r="V38" s="55"/>
      <c r="AE38" s="79"/>
    </row>
    <row r="39" spans="1:31" s="51" customFormat="1" ht="30.75" x14ac:dyDescent="0.45">
      <c r="A39" s="49"/>
      <c r="B39" s="49"/>
      <c r="C39" s="49"/>
      <c r="D39" s="49"/>
      <c r="E39" s="56"/>
      <c r="F39" s="53"/>
      <c r="H39" s="55"/>
      <c r="I39" s="56"/>
      <c r="J39" s="53"/>
      <c r="L39" s="55"/>
      <c r="M39" s="55"/>
      <c r="V39" s="55"/>
      <c r="AE39" s="57"/>
    </row>
  </sheetData>
  <mergeCells count="45">
    <mergeCell ref="AE1:AE21"/>
    <mergeCell ref="AE22:AE38"/>
    <mergeCell ref="C38:D38"/>
    <mergeCell ref="O12:P12"/>
    <mergeCell ref="Q12:Q13"/>
    <mergeCell ref="W12:W13"/>
    <mergeCell ref="X12:Y12"/>
    <mergeCell ref="A36:G36"/>
    <mergeCell ref="N12:N13"/>
    <mergeCell ref="H12:H13"/>
    <mergeCell ref="I12:I13"/>
    <mergeCell ref="Z37:AC37"/>
    <mergeCell ref="F12:G12"/>
    <mergeCell ref="Z12:Z13"/>
    <mergeCell ref="AD12:AD13"/>
    <mergeCell ref="AB12:AC12"/>
    <mergeCell ref="AA12:AA13"/>
    <mergeCell ref="V11:V13"/>
    <mergeCell ref="R12:R13"/>
    <mergeCell ref="S12:T12"/>
    <mergeCell ref="U12:U13"/>
    <mergeCell ref="W11:Z11"/>
    <mergeCell ref="AA11:AD11"/>
    <mergeCell ref="R11:U11"/>
    <mergeCell ref="E12:E13"/>
    <mergeCell ref="J12:K12"/>
    <mergeCell ref="L12:L13"/>
    <mergeCell ref="M11:M13"/>
    <mergeCell ref="E11:H11"/>
    <mergeCell ref="A37:G37"/>
    <mergeCell ref="W10:AD10"/>
    <mergeCell ref="W1:AC1"/>
    <mergeCell ref="P7:Q7"/>
    <mergeCell ref="A6:AD6"/>
    <mergeCell ref="W2:AD2"/>
    <mergeCell ref="W3:AC3"/>
    <mergeCell ref="A10:A13"/>
    <mergeCell ref="B10:B13"/>
    <mergeCell ref="C10:C13"/>
    <mergeCell ref="D10:D13"/>
    <mergeCell ref="P8:Q8"/>
    <mergeCell ref="N10:V10"/>
    <mergeCell ref="E10:M10"/>
    <mergeCell ref="I11:L11"/>
    <mergeCell ref="N11:Q11"/>
  </mergeCells>
  <printOptions horizontalCentered="1"/>
  <pageMargins left="0.19685039370078741" right="0.19685039370078741" top="1.3779527559055118" bottom="0.31496062992125984" header="0.31496062992125984" footer="0.31496062992125984"/>
  <pageSetup paperSize="9" scale="32" fitToHeight="2" orientation="landscape" verticalDpi="0" r:id="rId1"/>
  <headerFooter differentFirst="1" alignWithMargins="0">
    <oddHeader>&amp;R&amp;"Times New Roman,обычный"&amp;22Продовження додатку</oddHeader>
  </headerFooter>
  <rowBreaks count="1" manualBreakCount="1">
    <brk id="21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(в)</vt:lpstr>
      <vt:lpstr>'дод 3 (в)'!Заголовки_для_печати</vt:lpstr>
      <vt:lpstr>'дод 3 (в)'!Область_печати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Nelya11</dc:creator>
  <cp:lastModifiedBy>Єрмолова Надія Олександрівна</cp:lastModifiedBy>
  <cp:lastPrinted>2025-04-30T07:19:13Z</cp:lastPrinted>
  <dcterms:created xsi:type="dcterms:W3CDTF">2018-10-18T06:20:03Z</dcterms:created>
  <dcterms:modified xsi:type="dcterms:W3CDTF">2025-06-02T07:30:50Z</dcterms:modified>
</cp:coreProperties>
</file>