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2-fs2\dfei\Budg\2026\Бюджет\Бюджет\1 Рішення\ЗВІТ\І квартал\Рішення\МВК\Доопрацьовано\"/>
    </mc:Choice>
  </mc:AlternateContent>
  <bookViews>
    <workbookView xWindow="0" yWindow="0" windowWidth="19200" windowHeight="7200" tabRatio="601"/>
  </bookViews>
  <sheets>
    <sheet name="дод 3 (с)" sheetId="1" r:id="rId1"/>
  </sheets>
  <definedNames>
    <definedName name="_xlnm.Print_Titles" localSheetId="0">'дод 3 (с)'!$11:$14</definedName>
    <definedName name="_xlnm.Print_Area" localSheetId="0">'дод 3 (с)'!$A$1:$AE$39</definedName>
  </definedNames>
  <calcPr calcId="162913"/>
</workbook>
</file>

<file path=xl/calcChain.xml><?xml version="1.0" encoding="utf-8"?>
<calcChain xmlns="http://schemas.openxmlformats.org/spreadsheetml/2006/main">
  <c r="O19" i="1" l="1"/>
  <c r="P19" i="1"/>
  <c r="R19" i="1"/>
  <c r="S19" i="1"/>
  <c r="T19" i="1"/>
  <c r="N19" i="1"/>
  <c r="F19" i="1"/>
  <c r="G19" i="1"/>
  <c r="H19" i="1"/>
  <c r="I19" i="1"/>
  <c r="J19" i="1"/>
  <c r="K19" i="1"/>
  <c r="L19" i="1"/>
  <c r="E19" i="1"/>
  <c r="AD17" i="1" l="1"/>
  <c r="AD16" i="1" s="1"/>
  <c r="AD15" i="1" s="1"/>
  <c r="AC17" i="1"/>
  <c r="AC16" i="1" s="1"/>
  <c r="AC15" i="1" s="1"/>
  <c r="AB17" i="1"/>
  <c r="AA17" i="1"/>
  <c r="AA16" i="1" s="1"/>
  <c r="AA15" i="1" s="1"/>
  <c r="Y17" i="1"/>
  <c r="Y16" i="1" s="1"/>
  <c r="Y15" i="1" s="1"/>
  <c r="X17" i="1"/>
  <c r="X16" i="1" s="1"/>
  <c r="X15" i="1" s="1"/>
  <c r="P16" i="1"/>
  <c r="P15" i="1" s="1"/>
  <c r="R16" i="1"/>
  <c r="R15" i="1" s="1"/>
  <c r="S16" i="1"/>
  <c r="S15" i="1" s="1"/>
  <c r="T16" i="1"/>
  <c r="T15" i="1" s="1"/>
  <c r="U16" i="1"/>
  <c r="U15" i="1" s="1"/>
  <c r="V16" i="1"/>
  <c r="V15" i="1" s="1"/>
  <c r="W16" i="1"/>
  <c r="W15" i="1" s="1"/>
  <c r="AB16" i="1"/>
  <c r="AB15" i="1" s="1"/>
  <c r="O16" i="1"/>
  <c r="O15" i="1" s="1"/>
  <c r="Q17" i="1"/>
  <c r="Z17" i="1" s="1"/>
  <c r="Z16" i="1" s="1"/>
  <c r="Z15" i="1" s="1"/>
  <c r="Q16" i="1" l="1"/>
  <c r="Q15" i="1" s="1"/>
  <c r="Q28" i="1"/>
  <c r="Q24" i="1"/>
  <c r="Q22" i="1" s="1"/>
  <c r="Q21" i="1" s="1"/>
  <c r="W28" i="1" l="1"/>
  <c r="X28" i="1"/>
  <c r="Y28" i="1"/>
  <c r="AA28" i="1"/>
  <c r="AB28" i="1"/>
  <c r="AC28" i="1"/>
  <c r="AC27" i="1"/>
  <c r="AB27" i="1"/>
  <c r="AA27" i="1"/>
  <c r="Y27" i="1"/>
  <c r="X27" i="1"/>
  <c r="W27" i="1"/>
  <c r="U28" i="1"/>
  <c r="V28" i="1" s="1"/>
  <c r="U27" i="1"/>
  <c r="Q27" i="1"/>
  <c r="L28" i="1" l="1"/>
  <c r="AD28" i="1" s="1"/>
  <c r="L27" i="1"/>
  <c r="L26" i="1" s="1"/>
  <c r="L25" i="1" s="1"/>
  <c r="H28" i="1"/>
  <c r="Z28" i="1" s="1"/>
  <c r="H27" i="1"/>
  <c r="H23" i="1"/>
  <c r="F26" i="1"/>
  <c r="F25" i="1" s="1"/>
  <c r="G26" i="1"/>
  <c r="G25" i="1" s="1"/>
  <c r="I26" i="1"/>
  <c r="I25" i="1" s="1"/>
  <c r="J26" i="1"/>
  <c r="J25" i="1" s="1"/>
  <c r="K26" i="1"/>
  <c r="K25" i="1" s="1"/>
  <c r="N26" i="1"/>
  <c r="N25" i="1" s="1"/>
  <c r="O26" i="1"/>
  <c r="O25" i="1" s="1"/>
  <c r="P26" i="1"/>
  <c r="P25" i="1" s="1"/>
  <c r="Q26" i="1"/>
  <c r="Q25" i="1" s="1"/>
  <c r="R26" i="1"/>
  <c r="R25" i="1" s="1"/>
  <c r="S26" i="1"/>
  <c r="S25" i="1" s="1"/>
  <c r="T26" i="1"/>
  <c r="T25" i="1" s="1"/>
  <c r="U26" i="1"/>
  <c r="U25" i="1" s="1"/>
  <c r="V26" i="1"/>
  <c r="V25" i="1" s="1"/>
  <c r="W26" i="1"/>
  <c r="W25" i="1" s="1"/>
  <c r="X26" i="1"/>
  <c r="X25" i="1" s="1"/>
  <c r="Y26" i="1"/>
  <c r="Y25" i="1" s="1"/>
  <c r="AA26" i="1"/>
  <c r="AA25" i="1" s="1"/>
  <c r="AB26" i="1"/>
  <c r="AB25" i="1" s="1"/>
  <c r="AC26" i="1"/>
  <c r="AC25" i="1" s="1"/>
  <c r="E26" i="1"/>
  <c r="E25" i="1" s="1"/>
  <c r="AD27" i="1" l="1"/>
  <c r="AD26" i="1"/>
  <c r="AD25" i="1" s="1"/>
  <c r="H26" i="1"/>
  <c r="H25" i="1" s="1"/>
  <c r="Z27" i="1"/>
  <c r="Z26" i="1" s="1"/>
  <c r="Z25" i="1" s="1"/>
  <c r="M27" i="1"/>
  <c r="M26" i="1" s="1"/>
  <c r="M25" i="1" s="1"/>
  <c r="AB24" i="1" l="1"/>
  <c r="AC20" i="1" l="1"/>
  <c r="AC19" i="1" s="1"/>
  <c r="AC24" i="1"/>
  <c r="AA24" i="1"/>
  <c r="AC23" i="1"/>
  <c r="AB23" i="1"/>
  <c r="AB22" i="1" s="1"/>
  <c r="AB21" i="1" s="1"/>
  <c r="AA23" i="1"/>
  <c r="AB20" i="1"/>
  <c r="AB19" i="1" s="1"/>
  <c r="AA20" i="1"/>
  <c r="AA19" i="1" s="1"/>
  <c r="U24" i="1"/>
  <c r="T22" i="1"/>
  <c r="T21" i="1" s="1"/>
  <c r="S22" i="1"/>
  <c r="S21" i="1" s="1"/>
  <c r="R22" i="1"/>
  <c r="R21" i="1" s="1"/>
  <c r="U20" i="1"/>
  <c r="U19" i="1" s="1"/>
  <c r="T18" i="1"/>
  <c r="T29" i="1" s="1"/>
  <c r="S18" i="1"/>
  <c r="R18" i="1"/>
  <c r="L23" i="1"/>
  <c r="M23" i="1" s="1"/>
  <c r="K22" i="1"/>
  <c r="K21" i="1" s="1"/>
  <c r="I22" i="1"/>
  <c r="I21" i="1" s="1"/>
  <c r="L18" i="1"/>
  <c r="K18" i="1"/>
  <c r="J18" i="1"/>
  <c r="I18" i="1"/>
  <c r="U18" i="1" l="1"/>
  <c r="AA18" i="1"/>
  <c r="AB18" i="1"/>
  <c r="AB29" i="1" s="1"/>
  <c r="K29" i="1"/>
  <c r="AC18" i="1"/>
  <c r="I29" i="1"/>
  <c r="R29" i="1"/>
  <c r="AC22" i="1"/>
  <c r="AC21" i="1" s="1"/>
  <c r="S29" i="1"/>
  <c r="L22" i="1"/>
  <c r="L21" i="1" s="1"/>
  <c r="L29" i="1" s="1"/>
  <c r="AA22" i="1"/>
  <c r="AA21" i="1" s="1"/>
  <c r="AD24" i="1"/>
  <c r="U22" i="1"/>
  <c r="U21" i="1" s="1"/>
  <c r="AD23" i="1"/>
  <c r="AD20" i="1"/>
  <c r="AD19" i="1" s="1"/>
  <c r="J22" i="1"/>
  <c r="J21" i="1" s="1"/>
  <c r="J29" i="1" s="1"/>
  <c r="AA29" i="1" l="1"/>
  <c r="AC29" i="1"/>
  <c r="AD18" i="1"/>
  <c r="U29" i="1"/>
  <c r="AD22" i="1"/>
  <c r="AD21" i="1" s="1"/>
  <c r="F22" i="1"/>
  <c r="F21" i="1" s="1"/>
  <c r="G22" i="1"/>
  <c r="G21" i="1" s="1"/>
  <c r="N22" i="1"/>
  <c r="N21" i="1" s="1"/>
  <c r="O22" i="1"/>
  <c r="O21" i="1" s="1"/>
  <c r="P22" i="1"/>
  <c r="P21" i="1" s="1"/>
  <c r="E22" i="1"/>
  <c r="E21" i="1" s="1"/>
  <c r="W24" i="1"/>
  <c r="X24" i="1"/>
  <c r="Y24" i="1"/>
  <c r="Y23" i="1"/>
  <c r="X23" i="1"/>
  <c r="W23" i="1"/>
  <c r="F18" i="1"/>
  <c r="G18" i="1"/>
  <c r="H18" i="1"/>
  <c r="N18" i="1"/>
  <c r="O18" i="1"/>
  <c r="P18" i="1"/>
  <c r="E18" i="1"/>
  <c r="Y20" i="1"/>
  <c r="Y19" i="1" s="1"/>
  <c r="X20" i="1"/>
  <c r="X19" i="1" s="1"/>
  <c r="W20" i="1"/>
  <c r="W19" i="1" s="1"/>
  <c r="Q20" i="1"/>
  <c r="Q19" i="1" s="1"/>
  <c r="W18" i="1" l="1"/>
  <c r="AD29" i="1"/>
  <c r="Y18" i="1"/>
  <c r="Z20" i="1"/>
  <c r="V20" i="1"/>
  <c r="X18" i="1"/>
  <c r="N29" i="1"/>
  <c r="P29" i="1"/>
  <c r="E29" i="1"/>
  <c r="G29" i="1"/>
  <c r="F29" i="1"/>
  <c r="O29" i="1"/>
  <c r="Q18" i="1"/>
  <c r="Q29" i="1" s="1"/>
  <c r="V29" i="1" s="1"/>
  <c r="Z24" i="1"/>
  <c r="V24" i="1"/>
  <c r="V22" i="1" s="1"/>
  <c r="V21" i="1" s="1"/>
  <c r="H22" i="1"/>
  <c r="M22" i="1"/>
  <c r="M21" i="1" s="1"/>
  <c r="W22" i="1"/>
  <c r="W21" i="1" s="1"/>
  <c r="Y22" i="1"/>
  <c r="Y21" i="1" s="1"/>
  <c r="X22" i="1"/>
  <c r="X21" i="1" s="1"/>
  <c r="Z23" i="1"/>
  <c r="V19" i="1" l="1"/>
  <c r="V18" i="1" s="1"/>
  <c r="Z19" i="1"/>
  <c r="Z18" i="1" s="1"/>
  <c r="X29" i="1"/>
  <c r="W29" i="1"/>
  <c r="H21" i="1"/>
  <c r="H29" i="1" s="1"/>
  <c r="M29" i="1" s="1"/>
  <c r="Y29" i="1"/>
  <c r="Z22" i="1"/>
  <c r="Z21" i="1" s="1"/>
  <c r="Z29" i="1" l="1"/>
</calcChain>
</file>

<file path=xl/sharedStrings.xml><?xml version="1.0" encoding="utf-8"?>
<sst xmlns="http://schemas.openxmlformats.org/spreadsheetml/2006/main" count="100" uniqueCount="57">
  <si>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</si>
  <si>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</si>
  <si>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</si>
  <si>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програми/підпрограми згідно з Типовою програмною класифікацією видатків та кредитування місцевих бюджетів</t>
  </si>
  <si>
    <t>Надання кредитів</t>
  </si>
  <si>
    <t>Повернення кредитів</t>
  </si>
  <si>
    <t>Кредитування, усього</t>
  </si>
  <si>
    <t>загальний фонд</t>
  </si>
  <si>
    <t>спеціальний фонд</t>
  </si>
  <si>
    <t>разом</t>
  </si>
  <si>
    <t>усього</t>
  </si>
  <si>
    <t>у тому числі бюджет розвитку</t>
  </si>
  <si>
    <t>Х</t>
  </si>
  <si>
    <t>УСЬОГО</t>
  </si>
  <si>
    <t>1200000</t>
  </si>
  <si>
    <t>Департамент інфраструктури міста Сумської міської ради</t>
  </si>
  <si>
    <t>1210000</t>
  </si>
  <si>
    <t>1218862</t>
  </si>
  <si>
    <t>8862</t>
  </si>
  <si>
    <t>0490</t>
  </si>
  <si>
    <t>1500000</t>
  </si>
  <si>
    <t>Управління капітального будівництва та дорожнього господарства Сумської міської ради</t>
  </si>
  <si>
    <t>1510000</t>
  </si>
  <si>
    <t>1518821</t>
  </si>
  <si>
    <t>8821</t>
  </si>
  <si>
    <t>1060</t>
  </si>
  <si>
    <t>1518822</t>
  </si>
  <si>
    <t>8822</t>
  </si>
  <si>
    <t>Повернення бюджетних позичок, наданих суб’єктам господарювання</t>
  </si>
  <si>
    <t>Фактичне виконання</t>
  </si>
  <si>
    <t>% виконання до затвердженого  по бюджету</t>
  </si>
  <si>
    <t>Затверджено по бюджету</t>
  </si>
  <si>
    <t>(грн.)</t>
  </si>
  <si>
    <t>3700000</t>
  </si>
  <si>
    <t>Департамент фінансів, економіки та інвестицій Сумської міської ради</t>
  </si>
  <si>
    <t>3718881</t>
  </si>
  <si>
    <t>8881</t>
  </si>
  <si>
    <t>Надання коштів для забезпечення гарантійних зобов'язань за позичальників, що отримали кредити під місцеві гарантії</t>
  </si>
  <si>
    <t>3718882</t>
  </si>
  <si>
    <t>8882</t>
  </si>
  <si>
    <t>Повернення коштів, наданих для виконання гарантійних зобов'язань за позичальників, що отримали кредити під місцеві гарантії</t>
  </si>
  <si>
    <t xml:space="preserve">  </t>
  </si>
  <si>
    <t>Надання пільгових довгострокових кредитів молодим сім’ям та одиноким молодим громадянам на будівництво/реконструкцію/ придбання житла</t>
  </si>
  <si>
    <t>Повернення пільгових довгострокових кредитів, наданих молодим сім’ям та одиноким молодим громадянам на будівництво/реконструкцію/придбання житла</t>
  </si>
  <si>
    <t xml:space="preserve"> (код бюджету)</t>
  </si>
  <si>
    <t>0200000</t>
  </si>
  <si>
    <t>Виконавчий комітет Сумської міської ради</t>
  </si>
  <si>
    <t>0210000</t>
  </si>
  <si>
    <t>0218862</t>
  </si>
  <si>
    <t>1853100000</t>
  </si>
  <si>
    <t>Звіт про виконання повернення кредитів до бюджету Сумської міської територіальної громади та надання кредитів з бюджету                                                                                                                                                                                                                              Сумської міської територіальної громади за І квартал 2026 рік</t>
  </si>
  <si>
    <t xml:space="preserve">                       Додаток  3</t>
  </si>
  <si>
    <t>до    рішення    виконачого    комітету</t>
  </si>
  <si>
    <t>Директор  Департаменту фінансів</t>
  </si>
  <si>
    <t>Сумської міської ради</t>
  </si>
  <si>
    <t>Л.А. Скиртач</t>
  </si>
  <si>
    <t>від 22.05.2026 № 1437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</si>
</sst>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1" x14ac:knownFonts="1">
    <font>
      <sz val="10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7.5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20"/>
      <name val="Times New Roman"/>
      <family val="1"/>
      <charset val="204"/>
    </font>
    <font>
      <sz val="24"/>
      <name val="Times New Roman"/>
      <family val="1"/>
      <charset val="204"/>
    </font>
    <font>
      <sz val="24"/>
      <color theme="1"/>
      <name val="Calibri"/>
      <family val="2"/>
      <charset val="204"/>
      <scheme val="minor"/>
    </font>
    <font>
      <b/>
      <sz val="24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i/>
      <sz val="14"/>
      <name val="Times New Roman"/>
      <family val="1"/>
      <charset val="204"/>
    </font>
    <font>
      <sz val="28"/>
      <name val="Times New Roman"/>
      <family val="1"/>
      <charset val="204"/>
    </font>
    <font>
      <sz val="28"/>
      <color theme="1"/>
      <name val="Calibri"/>
      <family val="2"/>
      <charset val="204"/>
      <scheme val="minor"/>
    </font>
    <font>
      <b/>
      <sz val="28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32"/>
      <color rgb="FF000000"/>
      <name val="Times New Roman"/>
      <family val="1"/>
      <charset val="204"/>
    </font>
    <font>
      <u/>
      <sz val="32"/>
      <color rgb="FF000000"/>
      <name val="Times New Roman"/>
      <family val="1"/>
      <charset val="204"/>
    </font>
    <font>
      <sz val="24"/>
      <color rgb="FF000000"/>
      <name val="Times New Roman"/>
      <family val="1"/>
      <charset val="204"/>
    </font>
    <font>
      <sz val="3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2" borderId="0" xfId="0" applyFill="1"/>
    <xf numFmtId="3" fontId="6" fillId="2" borderId="0" xfId="0" applyNumberFormat="1" applyFont="1" applyFill="1" applyAlignment="1"/>
    <xf numFmtId="0" fontId="16" fillId="2" borderId="0" xfId="0" applyNumberFormat="1" applyFont="1" applyFill="1" applyAlignment="1" applyProtection="1"/>
    <xf numFmtId="0" fontId="16" fillId="2" borderId="0" xfId="0" applyNumberFormat="1" applyFont="1" applyFill="1" applyAlignment="1" applyProtection="1">
      <alignment horizontal="left"/>
    </xf>
    <xf numFmtId="0" fontId="16" fillId="2" borderId="0" xfId="0" applyNumberFormat="1" applyFont="1" applyFill="1" applyAlignment="1" applyProtection="1">
      <alignment horizontal="center"/>
    </xf>
    <xf numFmtId="0" fontId="33" fillId="2" borderId="0" xfId="0" applyFont="1" applyFill="1"/>
    <xf numFmtId="0" fontId="34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0" fontId="18" fillId="2" borderId="0" xfId="0" applyFont="1" applyFill="1"/>
    <xf numFmtId="0" fontId="35" fillId="2" borderId="0" xfId="0" applyFont="1" applyFill="1" applyAlignment="1">
      <alignment horizontal="right" vertical="center"/>
    </xf>
    <xf numFmtId="0" fontId="21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 applyProtection="1">
      <alignment horizontal="center" vertical="center"/>
    </xf>
    <xf numFmtId="49" fontId="27" fillId="2" borderId="1" xfId="0" applyNumberFormat="1" applyFont="1" applyFill="1" applyBorder="1" applyAlignment="1" applyProtection="1">
      <alignment horizontal="center" vertical="center"/>
    </xf>
    <xf numFmtId="0" fontId="27" fillId="2" borderId="1" xfId="0" applyFont="1" applyFill="1" applyBorder="1" applyAlignment="1">
      <alignment horizontal="left" vertical="center" wrapText="1"/>
    </xf>
    <xf numFmtId="4" fontId="23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49" fontId="14" fillId="2" borderId="1" xfId="0" applyNumberFormat="1" applyFont="1" applyFill="1" applyBorder="1" applyAlignment="1" applyProtection="1">
      <alignment horizontal="center" vertical="center"/>
    </xf>
    <xf numFmtId="49" fontId="28" fillId="2" borderId="1" xfId="0" applyNumberFormat="1" applyFont="1" applyFill="1" applyBorder="1" applyAlignment="1" applyProtection="1">
      <alignment horizontal="center" vertical="center"/>
    </xf>
    <xf numFmtId="0" fontId="28" fillId="2" borderId="1" xfId="0" applyFont="1" applyFill="1" applyBorder="1" applyAlignment="1">
      <alignment horizontal="left" vertical="center" wrapText="1"/>
    </xf>
    <xf numFmtId="4" fontId="24" fillId="2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 applyProtection="1">
      <alignment horizontal="center" vertical="center"/>
    </xf>
    <xf numFmtId="49" fontId="29" fillId="2" borderId="1" xfId="0" applyNumberFormat="1" applyFont="1" applyFill="1" applyBorder="1" applyAlignment="1" applyProtection="1">
      <alignment horizontal="center" vertical="center"/>
    </xf>
    <xf numFmtId="0" fontId="22" fillId="2" borderId="1" xfId="0" applyFont="1" applyFill="1" applyBorder="1" applyAlignment="1">
      <alignment horizontal="left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164" fontId="23" fillId="2" borderId="1" xfId="0" applyNumberFormat="1" applyFont="1" applyFill="1" applyBorder="1" applyAlignment="1">
      <alignment horizontal="center" vertical="center" wrapText="1"/>
    </xf>
    <xf numFmtId="49" fontId="30" fillId="2" borderId="1" xfId="0" applyNumberFormat="1" applyFont="1" applyFill="1" applyBorder="1" applyAlignment="1" applyProtection="1">
      <alignment horizontal="center" vertical="center"/>
    </xf>
    <xf numFmtId="164" fontId="2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 applyProtection="1">
      <alignment horizontal="center" vertical="center"/>
    </xf>
    <xf numFmtId="49" fontId="6" fillId="2" borderId="1" xfId="0" applyNumberFormat="1" applyFont="1" applyFill="1" applyBorder="1" applyAlignment="1" applyProtection="1">
      <alignment horizontal="center" vertical="center"/>
    </xf>
    <xf numFmtId="0" fontId="25" fillId="2" borderId="1" xfId="0" applyFont="1" applyFill="1" applyBorder="1" applyAlignment="1">
      <alignment horizontal="left" vertical="center" wrapText="1"/>
    </xf>
    <xf numFmtId="4" fontId="25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 applyProtection="1">
      <alignment horizontal="center" vertical="center"/>
    </xf>
    <xf numFmtId="49" fontId="31" fillId="2" borderId="1" xfId="0" applyNumberFormat="1" applyFont="1" applyFill="1" applyBorder="1" applyAlignment="1" applyProtection="1">
      <alignment horizontal="center" vertical="center"/>
    </xf>
    <xf numFmtId="0" fontId="26" fillId="2" borderId="1" xfId="0" applyFont="1" applyFill="1" applyBorder="1" applyAlignment="1">
      <alignment horizontal="left" vertical="center" wrapText="1"/>
    </xf>
    <xf numFmtId="4" fontId="26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 applyProtection="1">
      <alignment horizontal="center" vertical="center"/>
    </xf>
    <xf numFmtId="4" fontId="6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0" fontId="17" fillId="2" borderId="0" xfId="0" applyNumberFormat="1" applyFont="1" applyFill="1" applyAlignment="1" applyProtection="1"/>
    <xf numFmtId="0" fontId="17" fillId="2" borderId="0" xfId="0" applyFont="1" applyFill="1"/>
    <xf numFmtId="49" fontId="17" fillId="2" borderId="0" xfId="0" applyNumberFormat="1" applyFont="1" applyFill="1" applyBorder="1" applyAlignment="1">
      <alignment vertical="center" wrapText="1"/>
    </xf>
    <xf numFmtId="0" fontId="17" fillId="2" borderId="0" xfId="0" applyFont="1" applyFill="1" applyBorder="1" applyAlignment="1">
      <alignment vertical="center" textRotation="180"/>
    </xf>
    <xf numFmtId="14" fontId="17" fillId="2" borderId="0" xfId="0" applyNumberFormat="1" applyFont="1" applyFill="1" applyBorder="1" applyAlignment="1"/>
    <xf numFmtId="4" fontId="17" fillId="2" borderId="0" xfId="0" applyNumberFormat="1" applyFont="1" applyFill="1"/>
    <xf numFmtId="3" fontId="19" fillId="2" borderId="0" xfId="0" applyNumberFormat="1" applyFont="1" applyFill="1" applyBorder="1" applyAlignment="1">
      <alignment horizontal="center" vertical="center" wrapText="1"/>
    </xf>
    <xf numFmtId="0" fontId="32" fillId="2" borderId="0" xfId="0" applyNumberFormat="1" applyFont="1" applyFill="1" applyAlignment="1" applyProtection="1">
      <alignment horizontal="left"/>
    </xf>
    <xf numFmtId="0" fontId="12" fillId="2" borderId="1" xfId="0" applyFont="1" applyFill="1" applyBorder="1" applyAlignment="1">
      <alignment horizontal="center" vertical="center" wrapText="1"/>
    </xf>
    <xf numFmtId="0" fontId="36" fillId="2" borderId="0" xfId="0" applyFont="1" applyFill="1" applyAlignment="1">
      <alignment horizontal="right" vertical="center" textRotation="180"/>
    </xf>
    <xf numFmtId="0" fontId="32" fillId="2" borderId="0" xfId="0" applyNumberFormat="1" applyFont="1" applyFill="1" applyAlignment="1" applyProtection="1">
      <alignment horizontal="left"/>
    </xf>
    <xf numFmtId="0" fontId="40" fillId="0" borderId="0" xfId="0" applyNumberFormat="1" applyFont="1" applyFill="1" applyAlignment="1" applyProtection="1">
      <alignment horizontal="left"/>
    </xf>
    <xf numFmtId="0" fontId="32" fillId="0" borderId="0" xfId="0" applyFont="1" applyFill="1" applyAlignment="1">
      <alignment horizontal="left"/>
    </xf>
    <xf numFmtId="0" fontId="32" fillId="0" borderId="0" xfId="0" applyFont="1" applyFill="1"/>
    <xf numFmtId="0" fontId="32" fillId="0" borderId="0" xfId="0" applyFont="1" applyFill="1" applyAlignment="1">
      <alignment vertical="center" textRotation="180"/>
    </xf>
    <xf numFmtId="4" fontId="17" fillId="0" borderId="0" xfId="0" applyNumberFormat="1" applyFont="1" applyFill="1" applyAlignment="1" applyProtection="1"/>
    <xf numFmtId="0" fontId="17" fillId="0" borderId="0" xfId="0" applyNumberFormat="1" applyFont="1" applyFill="1" applyAlignment="1" applyProtection="1"/>
    <xf numFmtId="0" fontId="17" fillId="0" borderId="0" xfId="0" applyFont="1" applyFill="1"/>
    <xf numFmtId="0" fontId="17" fillId="0" borderId="0" xfId="0" applyFont="1" applyFill="1" applyBorder="1"/>
    <xf numFmtId="4" fontId="17" fillId="0" borderId="0" xfId="0" applyNumberFormat="1" applyFont="1" applyFill="1" applyBorder="1" applyAlignment="1" applyProtection="1"/>
    <xf numFmtId="0" fontId="12" fillId="2" borderId="1" xfId="0" applyFont="1" applyFill="1" applyBorder="1" applyAlignment="1">
      <alignment horizontal="center" vertical="center" wrapText="1"/>
    </xf>
    <xf numFmtId="14" fontId="17" fillId="2" borderId="0" xfId="0" applyNumberFormat="1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 vertical="center" wrapText="1"/>
    </xf>
    <xf numFmtId="0" fontId="39" fillId="2" borderId="0" xfId="0" applyFont="1" applyFill="1" applyBorder="1" applyAlignment="1">
      <alignment horizontal="center" vertical="center"/>
    </xf>
    <xf numFmtId="0" fontId="23" fillId="2" borderId="9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textRotation="90" wrapText="1"/>
    </xf>
    <xf numFmtId="0" fontId="12" fillId="2" borderId="8" xfId="0" applyFont="1" applyFill="1" applyBorder="1" applyAlignment="1">
      <alignment horizontal="center" vertical="center" textRotation="90" wrapText="1"/>
    </xf>
    <xf numFmtId="0" fontId="12" fillId="2" borderId="6" xfId="0" applyFont="1" applyFill="1" applyBorder="1" applyAlignment="1">
      <alignment horizontal="center" vertical="center" textRotation="90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40" fillId="0" borderId="0" xfId="0" applyNumberFormat="1" applyFont="1" applyFill="1" applyAlignment="1" applyProtection="1">
      <alignment horizontal="left"/>
    </xf>
    <xf numFmtId="0" fontId="40" fillId="0" borderId="0" xfId="0" applyFont="1" applyFill="1" applyBorder="1" applyAlignment="1">
      <alignment horizontal="left" vertical="distributed" wrapText="1"/>
    </xf>
    <xf numFmtId="0" fontId="36" fillId="2" borderId="0" xfId="0" applyFont="1" applyFill="1" applyAlignment="1">
      <alignment horizontal="center" vertical="center" textRotation="180"/>
    </xf>
    <xf numFmtId="0" fontId="32" fillId="2" borderId="0" xfId="0" applyNumberFormat="1" applyFont="1" applyFill="1" applyAlignment="1" applyProtection="1"/>
    <xf numFmtId="49" fontId="38" fillId="2" borderId="0" xfId="0" applyNumberFormat="1" applyFont="1" applyFill="1" applyAlignment="1">
      <alignment horizontal="center" vertical="center"/>
    </xf>
    <xf numFmtId="49" fontId="37" fillId="2" borderId="0" xfId="0" applyNumberFormat="1" applyFont="1" applyFill="1" applyAlignment="1">
      <alignment horizontal="center" vertical="center" wrapText="1"/>
    </xf>
    <xf numFmtId="0" fontId="32" fillId="2" borderId="0" xfId="0" applyNumberFormat="1" applyFont="1" applyFill="1" applyAlignment="1" applyProtection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50"/>
  <sheetViews>
    <sheetView showZeros="0" tabSelected="1" view="pageBreakPreview" zoomScale="20" zoomScaleNormal="100" zoomScaleSheetLayoutView="20" workbookViewId="0">
      <selection activeCell="BD21" sqref="BD21"/>
    </sheetView>
  </sheetViews>
  <sheetFormatPr defaultColWidth="8.85546875" defaultRowHeight="12.75" x14ac:dyDescent="0.2"/>
  <cols>
    <col min="1" max="1" width="14.7109375" style="1" customWidth="1"/>
    <col min="2" max="2" width="14.42578125" style="1" customWidth="1"/>
    <col min="3" max="3" width="17.140625" style="1" customWidth="1"/>
    <col min="4" max="4" width="24.85546875" style="1" customWidth="1"/>
    <col min="5" max="5" width="21.140625" style="1" customWidth="1"/>
    <col min="6" max="6" width="22.140625" style="1" customWidth="1"/>
    <col min="7" max="7" width="20.42578125" style="1" customWidth="1"/>
    <col min="8" max="8" width="23.42578125" style="1" customWidth="1"/>
    <col min="9" max="9" width="20.85546875" style="1" customWidth="1"/>
    <col min="10" max="10" width="12.42578125" style="1" customWidth="1"/>
    <col min="11" max="11" width="9.42578125" style="1" customWidth="1"/>
    <col min="12" max="12" width="20" style="1" customWidth="1"/>
    <col min="13" max="13" width="10.140625" style="1" customWidth="1"/>
    <col min="14" max="14" width="7.42578125" style="1" customWidth="1"/>
    <col min="15" max="15" width="21.140625" style="1" customWidth="1"/>
    <col min="16" max="16" width="22.140625" style="1" customWidth="1"/>
    <col min="17" max="17" width="23.42578125" style="1" customWidth="1"/>
    <col min="18" max="18" width="7.42578125" style="1" customWidth="1"/>
    <col min="19" max="19" width="21.5703125" style="1" customWidth="1"/>
    <col min="20" max="20" width="17.42578125" style="1" customWidth="1"/>
    <col min="21" max="21" width="19.85546875" style="1" customWidth="1"/>
    <col min="22" max="22" width="10.5703125" style="1" customWidth="1"/>
    <col min="23" max="23" width="18.42578125" style="1" customWidth="1"/>
    <col min="24" max="24" width="21.85546875" style="1" customWidth="1"/>
    <col min="25" max="25" width="21.140625" style="1" customWidth="1"/>
    <col min="26" max="26" width="22.28515625" style="1" customWidth="1"/>
    <col min="27" max="27" width="19.7109375" style="1" customWidth="1"/>
    <col min="28" max="28" width="21.140625" style="1" customWidth="1"/>
    <col min="29" max="29" width="15.140625" style="1" customWidth="1"/>
    <col min="30" max="30" width="19.85546875" style="1" customWidth="1"/>
    <col min="31" max="31" width="8.85546875" style="54"/>
    <col min="32" max="16384" width="8.85546875" style="1"/>
  </cols>
  <sheetData>
    <row r="1" spans="1:31" ht="35.25" x14ac:dyDescent="0.5">
      <c r="R1" s="2"/>
      <c r="S1" s="2"/>
      <c r="T1" s="2"/>
      <c r="U1" s="2"/>
      <c r="V1" s="2"/>
      <c r="W1" s="85" t="s">
        <v>51</v>
      </c>
      <c r="X1" s="85"/>
      <c r="Y1" s="85"/>
      <c r="Z1" s="85"/>
      <c r="AA1" s="85"/>
      <c r="AB1" s="85"/>
      <c r="AC1" s="85"/>
      <c r="AD1" s="3"/>
      <c r="AE1" s="84">
        <v>17</v>
      </c>
    </row>
    <row r="2" spans="1:31" ht="35.25" x14ac:dyDescent="0.5">
      <c r="R2" s="2"/>
      <c r="S2" s="2"/>
      <c r="T2" s="2"/>
      <c r="U2" s="2"/>
      <c r="V2" s="2"/>
      <c r="W2" s="88" t="s">
        <v>52</v>
      </c>
      <c r="X2" s="88"/>
      <c r="Y2" s="88"/>
      <c r="Z2" s="88"/>
      <c r="AA2" s="88"/>
      <c r="AB2" s="88"/>
      <c r="AC2" s="88"/>
      <c r="AD2" s="88"/>
      <c r="AE2" s="84"/>
    </row>
    <row r="3" spans="1:31" ht="35.25" x14ac:dyDescent="0.5">
      <c r="R3" s="2"/>
      <c r="S3" s="2"/>
      <c r="T3" s="2"/>
      <c r="U3" s="2"/>
      <c r="V3" s="2"/>
      <c r="W3" s="88" t="s">
        <v>56</v>
      </c>
      <c r="X3" s="88"/>
      <c r="Y3" s="88"/>
      <c r="Z3" s="88"/>
      <c r="AA3" s="88"/>
      <c r="AB3" s="88"/>
      <c r="AC3" s="88"/>
      <c r="AD3" s="88"/>
      <c r="AE3" s="84"/>
    </row>
    <row r="4" spans="1:31" ht="35.25" x14ac:dyDescent="0.5">
      <c r="R4" s="2"/>
      <c r="S4" s="2"/>
      <c r="T4" s="2"/>
      <c r="U4" s="2"/>
      <c r="V4" s="2"/>
      <c r="W4" s="55"/>
      <c r="X4" s="55"/>
      <c r="Y4" s="55"/>
      <c r="Z4" s="55"/>
      <c r="AA4" s="55"/>
      <c r="AB4" s="55"/>
      <c r="AC4" s="55"/>
      <c r="AD4" s="55"/>
      <c r="AE4" s="84"/>
    </row>
    <row r="5" spans="1:31" ht="30.6" customHeight="1" x14ac:dyDescent="0.5">
      <c r="W5" s="52"/>
      <c r="X5" s="52"/>
      <c r="Y5" s="52"/>
      <c r="Z5" s="52"/>
      <c r="AA5" s="52"/>
      <c r="AB5" s="52"/>
      <c r="AC5" s="52"/>
      <c r="AD5" s="4"/>
      <c r="AE5" s="84"/>
    </row>
    <row r="6" spans="1:31" ht="30.6" customHeight="1" x14ac:dyDescent="0.4">
      <c r="W6" s="5"/>
      <c r="X6" s="5"/>
      <c r="Y6" s="5"/>
      <c r="Z6" s="5"/>
      <c r="AA6" s="5"/>
      <c r="AB6" s="5"/>
      <c r="AC6" s="3"/>
      <c r="AD6" s="3"/>
      <c r="AE6" s="84"/>
    </row>
    <row r="7" spans="1:31" ht="89.45" customHeight="1" x14ac:dyDescent="0.2">
      <c r="A7" s="87" t="s">
        <v>50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4"/>
    </row>
    <row r="8" spans="1:31" ht="40.5" x14ac:dyDescent="0.55000000000000004">
      <c r="A8" s="6"/>
      <c r="B8" s="6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86" t="s">
        <v>49</v>
      </c>
      <c r="Q8" s="8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84"/>
    </row>
    <row r="9" spans="1:31" ht="30.75" x14ac:dyDescent="0.2">
      <c r="P9" s="68" t="s">
        <v>44</v>
      </c>
      <c r="Q9" s="68"/>
      <c r="AE9" s="84"/>
    </row>
    <row r="10" spans="1:31" ht="27.95" customHeight="1" x14ac:dyDescent="0.5">
      <c r="A10" s="8"/>
      <c r="P10" s="9"/>
      <c r="Q10" s="9"/>
      <c r="Z10" s="8"/>
      <c r="AD10" s="10" t="s">
        <v>32</v>
      </c>
      <c r="AE10" s="84"/>
    </row>
    <row r="11" spans="1:31" s="11" customFormat="1" ht="57.6" customHeight="1" x14ac:dyDescent="0.25">
      <c r="A11" s="65" t="s">
        <v>0</v>
      </c>
      <c r="B11" s="65" t="s">
        <v>1</v>
      </c>
      <c r="C11" s="65" t="s">
        <v>2</v>
      </c>
      <c r="D11" s="67" t="s">
        <v>3</v>
      </c>
      <c r="E11" s="75" t="s">
        <v>4</v>
      </c>
      <c r="F11" s="76"/>
      <c r="G11" s="76"/>
      <c r="H11" s="76"/>
      <c r="I11" s="76"/>
      <c r="J11" s="76"/>
      <c r="K11" s="76"/>
      <c r="L11" s="76"/>
      <c r="M11" s="77"/>
      <c r="N11" s="69" t="s">
        <v>5</v>
      </c>
      <c r="O11" s="70"/>
      <c r="P11" s="70"/>
      <c r="Q11" s="70"/>
      <c r="R11" s="70"/>
      <c r="S11" s="70"/>
      <c r="T11" s="70"/>
      <c r="U11" s="70"/>
      <c r="V11" s="71"/>
      <c r="W11" s="75" t="s">
        <v>6</v>
      </c>
      <c r="X11" s="76"/>
      <c r="Y11" s="76"/>
      <c r="Z11" s="76"/>
      <c r="AA11" s="76"/>
      <c r="AB11" s="76"/>
      <c r="AC11" s="76"/>
      <c r="AD11" s="77"/>
      <c r="AE11" s="84"/>
    </row>
    <row r="12" spans="1:31" s="11" customFormat="1" ht="47.1" customHeight="1" x14ac:dyDescent="0.25">
      <c r="A12" s="65"/>
      <c r="B12" s="65"/>
      <c r="C12" s="65"/>
      <c r="D12" s="67"/>
      <c r="E12" s="79" t="s">
        <v>31</v>
      </c>
      <c r="F12" s="80"/>
      <c r="G12" s="80"/>
      <c r="H12" s="81"/>
      <c r="I12" s="78" t="s">
        <v>29</v>
      </c>
      <c r="J12" s="78"/>
      <c r="K12" s="78"/>
      <c r="L12" s="78"/>
      <c r="M12" s="72" t="s">
        <v>30</v>
      </c>
      <c r="N12" s="79" t="s">
        <v>31</v>
      </c>
      <c r="O12" s="80"/>
      <c r="P12" s="80"/>
      <c r="Q12" s="81"/>
      <c r="R12" s="78" t="s">
        <v>29</v>
      </c>
      <c r="S12" s="78"/>
      <c r="T12" s="78"/>
      <c r="U12" s="78"/>
      <c r="V12" s="72" t="s">
        <v>30</v>
      </c>
      <c r="W12" s="79" t="s">
        <v>31</v>
      </c>
      <c r="X12" s="80"/>
      <c r="Y12" s="80"/>
      <c r="Z12" s="81"/>
      <c r="AA12" s="78" t="s">
        <v>29</v>
      </c>
      <c r="AB12" s="78"/>
      <c r="AC12" s="78"/>
      <c r="AD12" s="78"/>
      <c r="AE12" s="84"/>
    </row>
    <row r="13" spans="1:31" s="11" customFormat="1" ht="27" customHeight="1" x14ac:dyDescent="0.25">
      <c r="A13" s="65"/>
      <c r="B13" s="65"/>
      <c r="C13" s="65"/>
      <c r="D13" s="67"/>
      <c r="E13" s="65" t="s">
        <v>7</v>
      </c>
      <c r="F13" s="65" t="s">
        <v>8</v>
      </c>
      <c r="G13" s="65"/>
      <c r="H13" s="65" t="s">
        <v>9</v>
      </c>
      <c r="I13" s="65" t="s">
        <v>7</v>
      </c>
      <c r="J13" s="65" t="s">
        <v>8</v>
      </c>
      <c r="K13" s="65"/>
      <c r="L13" s="65" t="s">
        <v>9</v>
      </c>
      <c r="M13" s="73"/>
      <c r="N13" s="65" t="s">
        <v>7</v>
      </c>
      <c r="O13" s="65" t="s">
        <v>8</v>
      </c>
      <c r="P13" s="65"/>
      <c r="Q13" s="65" t="s">
        <v>9</v>
      </c>
      <c r="R13" s="65" t="s">
        <v>7</v>
      </c>
      <c r="S13" s="65" t="s">
        <v>8</v>
      </c>
      <c r="T13" s="65"/>
      <c r="U13" s="65" t="s">
        <v>9</v>
      </c>
      <c r="V13" s="73"/>
      <c r="W13" s="65" t="s">
        <v>7</v>
      </c>
      <c r="X13" s="65" t="s">
        <v>8</v>
      </c>
      <c r="Y13" s="65"/>
      <c r="Z13" s="65" t="s">
        <v>9</v>
      </c>
      <c r="AA13" s="65" t="s">
        <v>7</v>
      </c>
      <c r="AB13" s="65" t="s">
        <v>8</v>
      </c>
      <c r="AC13" s="65"/>
      <c r="AD13" s="65" t="s">
        <v>9</v>
      </c>
      <c r="AE13" s="84"/>
    </row>
    <row r="14" spans="1:31" s="11" customFormat="1" ht="90.95" customHeight="1" x14ac:dyDescent="0.25">
      <c r="A14" s="65"/>
      <c r="B14" s="65"/>
      <c r="C14" s="65"/>
      <c r="D14" s="67"/>
      <c r="E14" s="65"/>
      <c r="F14" s="53" t="s">
        <v>10</v>
      </c>
      <c r="G14" s="53" t="s">
        <v>11</v>
      </c>
      <c r="H14" s="65"/>
      <c r="I14" s="65"/>
      <c r="J14" s="53" t="s">
        <v>10</v>
      </c>
      <c r="K14" s="12" t="s">
        <v>11</v>
      </c>
      <c r="L14" s="65"/>
      <c r="M14" s="74"/>
      <c r="N14" s="65"/>
      <c r="O14" s="53" t="s">
        <v>10</v>
      </c>
      <c r="P14" s="53" t="s">
        <v>11</v>
      </c>
      <c r="Q14" s="65"/>
      <c r="R14" s="65"/>
      <c r="S14" s="53" t="s">
        <v>10</v>
      </c>
      <c r="T14" s="12" t="s">
        <v>11</v>
      </c>
      <c r="U14" s="65"/>
      <c r="V14" s="74"/>
      <c r="W14" s="65"/>
      <c r="X14" s="53" t="s">
        <v>10</v>
      </c>
      <c r="Y14" s="53" t="s">
        <v>11</v>
      </c>
      <c r="Z14" s="65"/>
      <c r="AA14" s="65"/>
      <c r="AB14" s="53" t="s">
        <v>10</v>
      </c>
      <c r="AC14" s="53" t="s">
        <v>11</v>
      </c>
      <c r="AD14" s="65"/>
      <c r="AE14" s="84"/>
    </row>
    <row r="15" spans="1:31" s="17" customFormat="1" ht="69.599999999999994" customHeight="1" x14ac:dyDescent="0.2">
      <c r="A15" s="13" t="s">
        <v>45</v>
      </c>
      <c r="B15" s="14"/>
      <c r="C15" s="14"/>
      <c r="D15" s="15" t="s">
        <v>46</v>
      </c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>
        <f>O16</f>
        <v>-300000</v>
      </c>
      <c r="P15" s="16">
        <f t="shared" ref="P15:AD16" si="0">P16</f>
        <v>-300000</v>
      </c>
      <c r="Q15" s="16">
        <f t="shared" si="0"/>
        <v>-300000</v>
      </c>
      <c r="R15" s="16">
        <f t="shared" si="0"/>
        <v>0</v>
      </c>
      <c r="S15" s="16">
        <f t="shared" si="0"/>
        <v>0</v>
      </c>
      <c r="T15" s="16">
        <f t="shared" si="0"/>
        <v>0</v>
      </c>
      <c r="U15" s="16">
        <f t="shared" si="0"/>
        <v>0</v>
      </c>
      <c r="V15" s="16">
        <f t="shared" si="0"/>
        <v>0</v>
      </c>
      <c r="W15" s="16">
        <f t="shared" si="0"/>
        <v>0</v>
      </c>
      <c r="X15" s="16">
        <f t="shared" si="0"/>
        <v>-300000</v>
      </c>
      <c r="Y15" s="16">
        <f t="shared" si="0"/>
        <v>-300000</v>
      </c>
      <c r="Z15" s="16">
        <f t="shared" si="0"/>
        <v>-300000</v>
      </c>
      <c r="AA15" s="16">
        <f t="shared" si="0"/>
        <v>0</v>
      </c>
      <c r="AB15" s="16">
        <f t="shared" si="0"/>
        <v>0</v>
      </c>
      <c r="AC15" s="16">
        <f t="shared" si="0"/>
        <v>0</v>
      </c>
      <c r="AD15" s="16">
        <f t="shared" si="0"/>
        <v>0</v>
      </c>
      <c r="AE15" s="84"/>
    </row>
    <row r="16" spans="1:31" s="17" customFormat="1" ht="71.099999999999994" customHeight="1" x14ac:dyDescent="0.2">
      <c r="A16" s="18" t="s">
        <v>47</v>
      </c>
      <c r="B16" s="19"/>
      <c r="C16" s="19"/>
      <c r="D16" s="20" t="s">
        <v>46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>
        <f>O17</f>
        <v>-300000</v>
      </c>
      <c r="P16" s="21">
        <f t="shared" si="0"/>
        <v>-300000</v>
      </c>
      <c r="Q16" s="21">
        <f t="shared" si="0"/>
        <v>-300000</v>
      </c>
      <c r="R16" s="21">
        <f t="shared" si="0"/>
        <v>0</v>
      </c>
      <c r="S16" s="21">
        <f t="shared" si="0"/>
        <v>0</v>
      </c>
      <c r="T16" s="21">
        <f t="shared" si="0"/>
        <v>0</v>
      </c>
      <c r="U16" s="21">
        <f t="shared" si="0"/>
        <v>0</v>
      </c>
      <c r="V16" s="21">
        <f t="shared" si="0"/>
        <v>0</v>
      </c>
      <c r="W16" s="21">
        <f t="shared" si="0"/>
        <v>0</v>
      </c>
      <c r="X16" s="21">
        <f t="shared" si="0"/>
        <v>-300000</v>
      </c>
      <c r="Y16" s="21">
        <f t="shared" si="0"/>
        <v>-300000</v>
      </c>
      <c r="Z16" s="21">
        <f t="shared" si="0"/>
        <v>-300000</v>
      </c>
      <c r="AA16" s="21">
        <f t="shared" si="0"/>
        <v>0</v>
      </c>
      <c r="AB16" s="21">
        <f t="shared" si="0"/>
        <v>0</v>
      </c>
      <c r="AC16" s="21">
        <f t="shared" si="0"/>
        <v>0</v>
      </c>
      <c r="AD16" s="21">
        <f t="shared" si="0"/>
        <v>0</v>
      </c>
      <c r="AE16" s="84"/>
    </row>
    <row r="17" spans="1:31" s="27" customFormat="1" ht="70.5" customHeight="1" x14ac:dyDescent="0.2">
      <c r="A17" s="22" t="s">
        <v>48</v>
      </c>
      <c r="B17" s="23" t="s">
        <v>18</v>
      </c>
      <c r="C17" s="23" t="s">
        <v>19</v>
      </c>
      <c r="D17" s="24" t="s">
        <v>28</v>
      </c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>
        <v>-300000</v>
      </c>
      <c r="P17" s="25">
        <v>-300000</v>
      </c>
      <c r="Q17" s="25">
        <f>O17+N17</f>
        <v>-300000</v>
      </c>
      <c r="R17" s="25"/>
      <c r="S17" s="25"/>
      <c r="T17" s="25"/>
      <c r="U17" s="25"/>
      <c r="V17" s="26"/>
      <c r="W17" s="25"/>
      <c r="X17" s="25">
        <f t="shared" ref="X17" si="1">O17+F17</f>
        <v>-300000</v>
      </c>
      <c r="Y17" s="25">
        <f t="shared" ref="Y17" si="2">P17+G17</f>
        <v>-300000</v>
      </c>
      <c r="Z17" s="25">
        <f t="shared" ref="Z17" si="3">Q17+H17</f>
        <v>-300000</v>
      </c>
      <c r="AA17" s="25">
        <f t="shared" ref="AA17" si="4">R17+I17</f>
        <v>0</v>
      </c>
      <c r="AB17" s="25">
        <f t="shared" ref="AB17" si="5">S17+J17</f>
        <v>0</v>
      </c>
      <c r="AC17" s="25">
        <f t="shared" ref="AC17" si="6">T17+K17</f>
        <v>0</v>
      </c>
      <c r="AD17" s="25">
        <f t="shared" ref="AD17" si="7">U17+L17</f>
        <v>0</v>
      </c>
      <c r="AE17" s="84"/>
    </row>
    <row r="18" spans="1:31" s="17" customFormat="1" ht="69.599999999999994" customHeight="1" x14ac:dyDescent="0.2">
      <c r="A18" s="13" t="s">
        <v>14</v>
      </c>
      <c r="B18" s="14"/>
      <c r="C18" s="14"/>
      <c r="D18" s="15" t="s">
        <v>15</v>
      </c>
      <c r="E18" s="16">
        <f>E19</f>
        <v>0</v>
      </c>
      <c r="F18" s="16">
        <f t="shared" ref="F18:AA19" si="8">F19</f>
        <v>0</v>
      </c>
      <c r="G18" s="16">
        <f t="shared" si="8"/>
        <v>0</v>
      </c>
      <c r="H18" s="16">
        <f t="shared" si="8"/>
        <v>0</v>
      </c>
      <c r="I18" s="16">
        <f>I19</f>
        <v>0</v>
      </c>
      <c r="J18" s="16">
        <f t="shared" si="8"/>
        <v>0</v>
      </c>
      <c r="K18" s="16">
        <f t="shared" si="8"/>
        <v>0</v>
      </c>
      <c r="L18" s="16">
        <f t="shared" si="8"/>
        <v>0</v>
      </c>
      <c r="M18" s="28"/>
      <c r="N18" s="16">
        <f t="shared" si="8"/>
        <v>0</v>
      </c>
      <c r="O18" s="16">
        <f t="shared" si="8"/>
        <v>-13154092</v>
      </c>
      <c r="P18" s="16">
        <f t="shared" si="8"/>
        <v>-13154092</v>
      </c>
      <c r="Q18" s="16">
        <f t="shared" si="8"/>
        <v>-13154092</v>
      </c>
      <c r="R18" s="16">
        <f t="shared" si="8"/>
        <v>0</v>
      </c>
      <c r="S18" s="16">
        <f t="shared" si="8"/>
        <v>0</v>
      </c>
      <c r="T18" s="16">
        <f t="shared" si="8"/>
        <v>0</v>
      </c>
      <c r="U18" s="16">
        <f t="shared" si="8"/>
        <v>0</v>
      </c>
      <c r="V18" s="28">
        <f t="shared" si="8"/>
        <v>0</v>
      </c>
      <c r="W18" s="16">
        <f t="shared" si="8"/>
        <v>0</v>
      </c>
      <c r="X18" s="16">
        <f t="shared" si="8"/>
        <v>-13154092</v>
      </c>
      <c r="Y18" s="16">
        <f t="shared" si="8"/>
        <v>-13154092</v>
      </c>
      <c r="Z18" s="16">
        <f t="shared" si="8"/>
        <v>-13154092</v>
      </c>
      <c r="AA18" s="16">
        <f t="shared" si="8"/>
        <v>0</v>
      </c>
      <c r="AB18" s="16">
        <f t="shared" ref="AB18:AD19" si="9">AB19</f>
        <v>0</v>
      </c>
      <c r="AC18" s="16">
        <f>AC19</f>
        <v>0</v>
      </c>
      <c r="AD18" s="16">
        <f t="shared" si="9"/>
        <v>0</v>
      </c>
      <c r="AE18" s="84"/>
    </row>
    <row r="19" spans="1:31" s="17" customFormat="1" ht="80.099999999999994" customHeight="1" x14ac:dyDescent="0.2">
      <c r="A19" s="18" t="s">
        <v>16</v>
      </c>
      <c r="B19" s="19"/>
      <c r="C19" s="19"/>
      <c r="D19" s="20" t="s">
        <v>15</v>
      </c>
      <c r="E19" s="21">
        <f>E20</f>
        <v>0</v>
      </c>
      <c r="F19" s="21">
        <f t="shared" si="8"/>
        <v>0</v>
      </c>
      <c r="G19" s="21">
        <f t="shared" si="8"/>
        <v>0</v>
      </c>
      <c r="H19" s="21">
        <f t="shared" si="8"/>
        <v>0</v>
      </c>
      <c r="I19" s="21">
        <f t="shared" si="8"/>
        <v>0</v>
      </c>
      <c r="J19" s="21">
        <f t="shared" si="8"/>
        <v>0</v>
      </c>
      <c r="K19" s="21">
        <f t="shared" si="8"/>
        <v>0</v>
      </c>
      <c r="L19" s="21">
        <f t="shared" si="8"/>
        <v>0</v>
      </c>
      <c r="M19" s="28"/>
      <c r="N19" s="21">
        <f>N20</f>
        <v>0</v>
      </c>
      <c r="O19" s="21">
        <f t="shared" si="8"/>
        <v>-13154092</v>
      </c>
      <c r="P19" s="21">
        <f t="shared" si="8"/>
        <v>-13154092</v>
      </c>
      <c r="Q19" s="21">
        <f t="shared" si="8"/>
        <v>-13154092</v>
      </c>
      <c r="R19" s="21">
        <f t="shared" si="8"/>
        <v>0</v>
      </c>
      <c r="S19" s="21">
        <f t="shared" si="8"/>
        <v>0</v>
      </c>
      <c r="T19" s="21">
        <f t="shared" si="8"/>
        <v>0</v>
      </c>
      <c r="U19" s="21">
        <f t="shared" si="8"/>
        <v>0</v>
      </c>
      <c r="V19" s="21">
        <f t="shared" si="8"/>
        <v>0</v>
      </c>
      <c r="W19" s="21">
        <f t="shared" si="8"/>
        <v>0</v>
      </c>
      <c r="X19" s="21">
        <f t="shared" si="8"/>
        <v>-13154092</v>
      </c>
      <c r="Y19" s="21">
        <f t="shared" si="8"/>
        <v>-13154092</v>
      </c>
      <c r="Z19" s="21">
        <f t="shared" si="8"/>
        <v>-13154092</v>
      </c>
      <c r="AA19" s="21">
        <f t="shared" si="8"/>
        <v>0</v>
      </c>
      <c r="AB19" s="21">
        <f t="shared" si="9"/>
        <v>0</v>
      </c>
      <c r="AC19" s="21">
        <f t="shared" si="9"/>
        <v>0</v>
      </c>
      <c r="AD19" s="21">
        <f t="shared" si="9"/>
        <v>0</v>
      </c>
      <c r="AE19" s="84"/>
    </row>
    <row r="20" spans="1:31" s="27" customFormat="1" ht="70.5" customHeight="1" x14ac:dyDescent="0.2">
      <c r="A20" s="22" t="s">
        <v>17</v>
      </c>
      <c r="B20" s="23" t="s">
        <v>18</v>
      </c>
      <c r="C20" s="23" t="s">
        <v>19</v>
      </c>
      <c r="D20" s="24" t="s">
        <v>28</v>
      </c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>
        <v>-13154092</v>
      </c>
      <c r="P20" s="25">
        <v>-13154092</v>
      </c>
      <c r="Q20" s="25">
        <f>O20+N20</f>
        <v>-13154092</v>
      </c>
      <c r="R20" s="25"/>
      <c r="S20" s="25"/>
      <c r="T20" s="25"/>
      <c r="U20" s="25">
        <f>S20+R20</f>
        <v>0</v>
      </c>
      <c r="V20" s="26">
        <f>U20/Q20*100</f>
        <v>0</v>
      </c>
      <c r="W20" s="25">
        <f t="shared" ref="W20:AD20" si="10">N20+E20</f>
        <v>0</v>
      </c>
      <c r="X20" s="25">
        <f t="shared" si="10"/>
        <v>-13154092</v>
      </c>
      <c r="Y20" s="25">
        <f t="shared" si="10"/>
        <v>-13154092</v>
      </c>
      <c r="Z20" s="25">
        <f>Q20+H20</f>
        <v>-13154092</v>
      </c>
      <c r="AA20" s="25">
        <f t="shared" si="10"/>
        <v>0</v>
      </c>
      <c r="AB20" s="25">
        <f t="shared" si="10"/>
        <v>0</v>
      </c>
      <c r="AC20" s="25">
        <f t="shared" si="10"/>
        <v>0</v>
      </c>
      <c r="AD20" s="25">
        <f t="shared" si="10"/>
        <v>0</v>
      </c>
      <c r="AE20" s="84"/>
    </row>
    <row r="21" spans="1:31" s="27" customFormat="1" ht="130.5" customHeight="1" x14ac:dyDescent="0.2">
      <c r="A21" s="13" t="s">
        <v>20</v>
      </c>
      <c r="B21" s="23"/>
      <c r="C21" s="23"/>
      <c r="D21" s="15" t="s">
        <v>21</v>
      </c>
      <c r="E21" s="16">
        <f>E22</f>
        <v>0</v>
      </c>
      <c r="F21" s="16">
        <f t="shared" ref="F21:AD21" si="11">F22</f>
        <v>1020850</v>
      </c>
      <c r="G21" s="16">
        <f t="shared" si="11"/>
        <v>0</v>
      </c>
      <c r="H21" s="16">
        <f>H22</f>
        <v>1020850</v>
      </c>
      <c r="I21" s="16">
        <f>I22</f>
        <v>0</v>
      </c>
      <c r="J21" s="16">
        <f t="shared" si="11"/>
        <v>0</v>
      </c>
      <c r="K21" s="16">
        <f t="shared" si="11"/>
        <v>0</v>
      </c>
      <c r="L21" s="16">
        <f t="shared" si="11"/>
        <v>0</v>
      </c>
      <c r="M21" s="28">
        <f t="shared" si="11"/>
        <v>0</v>
      </c>
      <c r="N21" s="16">
        <f t="shared" si="11"/>
        <v>0</v>
      </c>
      <c r="O21" s="16">
        <f t="shared" si="11"/>
        <v>-1020850</v>
      </c>
      <c r="P21" s="16">
        <f t="shared" si="11"/>
        <v>0</v>
      </c>
      <c r="Q21" s="16">
        <f>Q22</f>
        <v>-1020850</v>
      </c>
      <c r="R21" s="16">
        <f t="shared" si="11"/>
        <v>0</v>
      </c>
      <c r="S21" s="16">
        <f t="shared" si="11"/>
        <v>-388723.94</v>
      </c>
      <c r="T21" s="16">
        <f t="shared" si="11"/>
        <v>0</v>
      </c>
      <c r="U21" s="16">
        <f t="shared" si="11"/>
        <v>-388723.94</v>
      </c>
      <c r="V21" s="28">
        <f t="shared" si="11"/>
        <v>38.078458147622079</v>
      </c>
      <c r="W21" s="16">
        <f t="shared" si="11"/>
        <v>0</v>
      </c>
      <c r="X21" s="16">
        <f t="shared" si="11"/>
        <v>0</v>
      </c>
      <c r="Y21" s="16">
        <f t="shared" si="11"/>
        <v>0</v>
      </c>
      <c r="Z21" s="16">
        <f t="shared" si="11"/>
        <v>0</v>
      </c>
      <c r="AA21" s="16">
        <f t="shared" si="11"/>
        <v>0</v>
      </c>
      <c r="AB21" s="16">
        <f t="shared" si="11"/>
        <v>-388723.94</v>
      </c>
      <c r="AC21" s="16">
        <f t="shared" si="11"/>
        <v>0</v>
      </c>
      <c r="AD21" s="16">
        <f t="shared" si="11"/>
        <v>-388723.94</v>
      </c>
      <c r="AE21" s="84"/>
    </row>
    <row r="22" spans="1:31" s="27" customFormat="1" ht="136.5" customHeight="1" x14ac:dyDescent="0.2">
      <c r="A22" s="18" t="s">
        <v>22</v>
      </c>
      <c r="B22" s="29"/>
      <c r="C22" s="29"/>
      <c r="D22" s="20" t="s">
        <v>21</v>
      </c>
      <c r="E22" s="21">
        <f>E23+E24</f>
        <v>0</v>
      </c>
      <c r="F22" s="21">
        <f t="shared" ref="F22:Z22" si="12">F23+F24</f>
        <v>1020850</v>
      </c>
      <c r="G22" s="21">
        <f t="shared" si="12"/>
        <v>0</v>
      </c>
      <c r="H22" s="21">
        <f t="shared" si="12"/>
        <v>1020850</v>
      </c>
      <c r="I22" s="21">
        <f>I23+I24</f>
        <v>0</v>
      </c>
      <c r="J22" s="21">
        <f t="shared" ref="J22:L22" si="13">J23+J24</f>
        <v>0</v>
      </c>
      <c r="K22" s="21">
        <f t="shared" si="13"/>
        <v>0</v>
      </c>
      <c r="L22" s="21">
        <f t="shared" si="13"/>
        <v>0</v>
      </c>
      <c r="M22" s="30">
        <f t="shared" ref="M22" si="14">M23+M24</f>
        <v>0</v>
      </c>
      <c r="N22" s="21">
        <f t="shared" si="12"/>
        <v>0</v>
      </c>
      <c r="O22" s="21">
        <f t="shared" si="12"/>
        <v>-1020850</v>
      </c>
      <c r="P22" s="21">
        <f t="shared" si="12"/>
        <v>0</v>
      </c>
      <c r="Q22" s="21">
        <f>Q23+Q24</f>
        <v>-1020850</v>
      </c>
      <c r="R22" s="21">
        <f t="shared" ref="R22:U22" si="15">R23+R24</f>
        <v>0</v>
      </c>
      <c r="S22" s="21">
        <f t="shared" si="15"/>
        <v>-388723.94</v>
      </c>
      <c r="T22" s="21">
        <f t="shared" si="15"/>
        <v>0</v>
      </c>
      <c r="U22" s="21">
        <f t="shared" si="15"/>
        <v>-388723.94</v>
      </c>
      <c r="V22" s="30">
        <f t="shared" ref="V22" si="16">V23+V24</f>
        <v>38.078458147622079</v>
      </c>
      <c r="W22" s="21">
        <f t="shared" si="12"/>
        <v>0</v>
      </c>
      <c r="X22" s="21">
        <f t="shared" si="12"/>
        <v>0</v>
      </c>
      <c r="Y22" s="21">
        <f t="shared" si="12"/>
        <v>0</v>
      </c>
      <c r="Z22" s="21">
        <f t="shared" si="12"/>
        <v>0</v>
      </c>
      <c r="AA22" s="21">
        <f t="shared" ref="AA22:AD22" si="17">AA23+AA24</f>
        <v>0</v>
      </c>
      <c r="AB22" s="21">
        <f t="shared" si="17"/>
        <v>-388723.94</v>
      </c>
      <c r="AC22" s="21">
        <f t="shared" si="17"/>
        <v>0</v>
      </c>
      <c r="AD22" s="21">
        <f t="shared" si="17"/>
        <v>-388723.94</v>
      </c>
      <c r="AE22" s="84"/>
    </row>
    <row r="23" spans="1:31" s="27" customFormat="1" ht="153" customHeight="1" x14ac:dyDescent="0.2">
      <c r="A23" s="22" t="s">
        <v>23</v>
      </c>
      <c r="B23" s="23" t="s">
        <v>24</v>
      </c>
      <c r="C23" s="23" t="s">
        <v>25</v>
      </c>
      <c r="D23" s="31" t="s">
        <v>42</v>
      </c>
      <c r="E23" s="25"/>
      <c r="F23" s="25">
        <v>1020850</v>
      </c>
      <c r="G23" s="25"/>
      <c r="H23" s="25">
        <f>F23+E23</f>
        <v>1020850</v>
      </c>
      <c r="I23" s="25"/>
      <c r="J23" s="25"/>
      <c r="K23" s="25"/>
      <c r="L23" s="25">
        <f>J23+I23</f>
        <v>0</v>
      </c>
      <c r="M23" s="26">
        <f>(L23/H23)*100</f>
        <v>0</v>
      </c>
      <c r="N23" s="25"/>
      <c r="O23" s="25"/>
      <c r="P23" s="25"/>
      <c r="Q23" s="25"/>
      <c r="R23" s="25"/>
      <c r="S23" s="25"/>
      <c r="T23" s="25"/>
      <c r="U23" s="25"/>
      <c r="V23" s="25"/>
      <c r="W23" s="25">
        <f t="shared" ref="W23:AD24" si="18">N23+E23</f>
        <v>0</v>
      </c>
      <c r="X23" s="25">
        <f t="shared" si="18"/>
        <v>1020850</v>
      </c>
      <c r="Y23" s="25">
        <f t="shared" si="18"/>
        <v>0</v>
      </c>
      <c r="Z23" s="25">
        <f t="shared" si="18"/>
        <v>1020850</v>
      </c>
      <c r="AA23" s="25">
        <f t="shared" si="18"/>
        <v>0</v>
      </c>
      <c r="AB23" s="25">
        <f t="shared" si="18"/>
        <v>0</v>
      </c>
      <c r="AC23" s="25">
        <f t="shared" si="18"/>
        <v>0</v>
      </c>
      <c r="AD23" s="25">
        <f t="shared" si="18"/>
        <v>0</v>
      </c>
      <c r="AE23" s="84"/>
    </row>
    <row r="24" spans="1:31" s="27" customFormat="1" ht="143.1" customHeight="1" x14ac:dyDescent="0.2">
      <c r="A24" s="22" t="s">
        <v>26</v>
      </c>
      <c r="B24" s="23" t="s">
        <v>27</v>
      </c>
      <c r="C24" s="23" t="s">
        <v>25</v>
      </c>
      <c r="D24" s="31" t="s">
        <v>43</v>
      </c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>
        <v>-1020850</v>
      </c>
      <c r="P24" s="25"/>
      <c r="Q24" s="25">
        <f>O24+N24</f>
        <v>-1020850</v>
      </c>
      <c r="R24" s="25"/>
      <c r="S24" s="25">
        <v>-388723.94</v>
      </c>
      <c r="T24" s="25"/>
      <c r="U24" s="25">
        <f>S24+R24</f>
        <v>-388723.94</v>
      </c>
      <c r="V24" s="26">
        <f>U24/Q24*100</f>
        <v>38.078458147622079</v>
      </c>
      <c r="W24" s="25">
        <f t="shared" si="18"/>
        <v>0</v>
      </c>
      <c r="X24" s="25">
        <f t="shared" si="18"/>
        <v>-1020850</v>
      </c>
      <c r="Y24" s="25">
        <f t="shared" si="18"/>
        <v>0</v>
      </c>
      <c r="Z24" s="25">
        <f t="shared" si="18"/>
        <v>-1020850</v>
      </c>
      <c r="AA24" s="25">
        <f t="shared" si="18"/>
        <v>0</v>
      </c>
      <c r="AB24" s="25">
        <f t="shared" si="18"/>
        <v>-388723.94</v>
      </c>
      <c r="AC24" s="25">
        <f t="shared" si="18"/>
        <v>0</v>
      </c>
      <c r="AD24" s="25">
        <f t="shared" si="18"/>
        <v>-388723.94</v>
      </c>
      <c r="AE24" s="84"/>
    </row>
    <row r="25" spans="1:31" s="27" customFormat="1" ht="111.95" customHeight="1" x14ac:dyDescent="0.2">
      <c r="A25" s="32" t="s">
        <v>33</v>
      </c>
      <c r="B25" s="33"/>
      <c r="C25" s="33"/>
      <c r="D25" s="34" t="s">
        <v>34</v>
      </c>
      <c r="E25" s="35">
        <f>E26</f>
        <v>0</v>
      </c>
      <c r="F25" s="35">
        <f t="shared" ref="F25:AD25" si="19">F26</f>
        <v>14671540</v>
      </c>
      <c r="G25" s="35">
        <f t="shared" si="19"/>
        <v>14671540</v>
      </c>
      <c r="H25" s="35">
        <f t="shared" si="19"/>
        <v>14671540</v>
      </c>
      <c r="I25" s="35">
        <f t="shared" si="19"/>
        <v>0</v>
      </c>
      <c r="J25" s="35">
        <f t="shared" si="19"/>
        <v>0</v>
      </c>
      <c r="K25" s="35">
        <f t="shared" si="19"/>
        <v>0</v>
      </c>
      <c r="L25" s="35">
        <f t="shared" si="19"/>
        <v>0</v>
      </c>
      <c r="M25" s="35">
        <f t="shared" si="19"/>
        <v>0</v>
      </c>
      <c r="N25" s="35">
        <f t="shared" si="19"/>
        <v>0</v>
      </c>
      <c r="O25" s="35">
        <f t="shared" si="19"/>
        <v>-14671540</v>
      </c>
      <c r="P25" s="35">
        <f t="shared" si="19"/>
        <v>-14671540</v>
      </c>
      <c r="Q25" s="35">
        <f t="shared" si="19"/>
        <v>-14671540</v>
      </c>
      <c r="R25" s="35">
        <f t="shared" si="19"/>
        <v>0</v>
      </c>
      <c r="S25" s="35">
        <f t="shared" si="19"/>
        <v>0</v>
      </c>
      <c r="T25" s="35">
        <f t="shared" si="19"/>
        <v>0</v>
      </c>
      <c r="U25" s="35">
        <f t="shared" si="19"/>
        <v>0</v>
      </c>
      <c r="V25" s="35">
        <f t="shared" si="19"/>
        <v>0</v>
      </c>
      <c r="W25" s="35">
        <f t="shared" si="19"/>
        <v>0</v>
      </c>
      <c r="X25" s="35">
        <f t="shared" si="19"/>
        <v>0</v>
      </c>
      <c r="Y25" s="35">
        <f t="shared" si="19"/>
        <v>0</v>
      </c>
      <c r="Z25" s="35">
        <f t="shared" si="19"/>
        <v>0</v>
      </c>
      <c r="AA25" s="35">
        <f t="shared" si="19"/>
        <v>0</v>
      </c>
      <c r="AB25" s="35">
        <f t="shared" si="19"/>
        <v>0</v>
      </c>
      <c r="AC25" s="35">
        <f t="shared" si="19"/>
        <v>0</v>
      </c>
      <c r="AD25" s="35">
        <f t="shared" si="19"/>
        <v>0</v>
      </c>
      <c r="AE25" s="84">
        <v>18</v>
      </c>
    </row>
    <row r="26" spans="1:31" s="27" customFormat="1" ht="106.5" customHeight="1" x14ac:dyDescent="0.2">
      <c r="A26" s="36" t="s">
        <v>33</v>
      </c>
      <c r="B26" s="37"/>
      <c r="C26" s="37"/>
      <c r="D26" s="38" t="s">
        <v>34</v>
      </c>
      <c r="E26" s="39">
        <f>E27+E28</f>
        <v>0</v>
      </c>
      <c r="F26" s="39">
        <f t="shared" ref="F26:AD26" si="20">F27+F28</f>
        <v>14671540</v>
      </c>
      <c r="G26" s="39">
        <f t="shared" si="20"/>
        <v>14671540</v>
      </c>
      <c r="H26" s="39">
        <f t="shared" si="20"/>
        <v>14671540</v>
      </c>
      <c r="I26" s="39">
        <f t="shared" si="20"/>
        <v>0</v>
      </c>
      <c r="J26" s="39">
        <f t="shared" si="20"/>
        <v>0</v>
      </c>
      <c r="K26" s="39">
        <f t="shared" si="20"/>
        <v>0</v>
      </c>
      <c r="L26" s="39">
        <f t="shared" si="20"/>
        <v>0</v>
      </c>
      <c r="M26" s="39">
        <f t="shared" si="20"/>
        <v>0</v>
      </c>
      <c r="N26" s="39">
        <f t="shared" si="20"/>
        <v>0</v>
      </c>
      <c r="O26" s="39">
        <f t="shared" si="20"/>
        <v>-14671540</v>
      </c>
      <c r="P26" s="39">
        <f t="shared" si="20"/>
        <v>-14671540</v>
      </c>
      <c r="Q26" s="39">
        <f t="shared" si="20"/>
        <v>-14671540</v>
      </c>
      <c r="R26" s="39">
        <f t="shared" si="20"/>
        <v>0</v>
      </c>
      <c r="S26" s="39">
        <f t="shared" si="20"/>
        <v>0</v>
      </c>
      <c r="T26" s="39">
        <f t="shared" si="20"/>
        <v>0</v>
      </c>
      <c r="U26" s="39">
        <f t="shared" si="20"/>
        <v>0</v>
      </c>
      <c r="V26" s="39">
        <f t="shared" si="20"/>
        <v>0</v>
      </c>
      <c r="W26" s="39">
        <f t="shared" si="20"/>
        <v>0</v>
      </c>
      <c r="X26" s="39">
        <f t="shared" si="20"/>
        <v>0</v>
      </c>
      <c r="Y26" s="39">
        <f t="shared" si="20"/>
        <v>0</v>
      </c>
      <c r="Z26" s="39">
        <f t="shared" si="20"/>
        <v>0</v>
      </c>
      <c r="AA26" s="39">
        <f t="shared" si="20"/>
        <v>0</v>
      </c>
      <c r="AB26" s="39">
        <f t="shared" si="20"/>
        <v>0</v>
      </c>
      <c r="AC26" s="39">
        <f t="shared" si="20"/>
        <v>0</v>
      </c>
      <c r="AD26" s="39">
        <f t="shared" si="20"/>
        <v>0</v>
      </c>
      <c r="AE26" s="84"/>
    </row>
    <row r="27" spans="1:31" s="27" customFormat="1" ht="125.1" customHeight="1" x14ac:dyDescent="0.2">
      <c r="A27" s="40" t="s">
        <v>35</v>
      </c>
      <c r="B27" s="33" t="s">
        <v>36</v>
      </c>
      <c r="C27" s="33" t="s">
        <v>19</v>
      </c>
      <c r="D27" s="31" t="s">
        <v>37</v>
      </c>
      <c r="E27" s="41"/>
      <c r="F27" s="25">
        <v>14671540</v>
      </c>
      <c r="G27" s="25">
        <v>14671540</v>
      </c>
      <c r="H27" s="25">
        <f t="shared" ref="H27:H28" si="21">F27+E27</f>
        <v>14671540</v>
      </c>
      <c r="I27" s="25"/>
      <c r="J27" s="25"/>
      <c r="K27" s="25"/>
      <c r="L27" s="25">
        <f t="shared" ref="L27:L28" si="22">J27+I27</f>
        <v>0</v>
      </c>
      <c r="M27" s="26">
        <f t="shared" ref="M27" si="23">(L27/H27)*100</f>
        <v>0</v>
      </c>
      <c r="N27" s="25"/>
      <c r="O27" s="25"/>
      <c r="P27" s="25"/>
      <c r="Q27" s="25">
        <f t="shared" ref="Q27" si="24">O27+N27</f>
        <v>0</v>
      </c>
      <c r="R27" s="25"/>
      <c r="S27" s="25"/>
      <c r="T27" s="25"/>
      <c r="U27" s="25">
        <f t="shared" ref="U27:U28" si="25">S27+R27</f>
        <v>0</v>
      </c>
      <c r="V27" s="26"/>
      <c r="W27" s="25">
        <f t="shared" ref="W27" si="26">N27+E27</f>
        <v>0</v>
      </c>
      <c r="X27" s="25">
        <f t="shared" ref="X27" si="27">O27+F27</f>
        <v>14671540</v>
      </c>
      <c r="Y27" s="25">
        <f t="shared" ref="Y27" si="28">P27+G27</f>
        <v>14671540</v>
      </c>
      <c r="Z27" s="25">
        <f t="shared" ref="Z27" si="29">Q27+H27</f>
        <v>14671540</v>
      </c>
      <c r="AA27" s="25">
        <f t="shared" ref="AA27" si="30">R27+I27</f>
        <v>0</v>
      </c>
      <c r="AB27" s="25">
        <f t="shared" ref="AB27" si="31">S27+J27</f>
        <v>0</v>
      </c>
      <c r="AC27" s="25">
        <f t="shared" ref="AC27" si="32">T27+K27</f>
        <v>0</v>
      </c>
      <c r="AD27" s="25">
        <f t="shared" ref="AD27" si="33">U27+L27</f>
        <v>0</v>
      </c>
      <c r="AE27" s="84"/>
    </row>
    <row r="28" spans="1:31" s="27" customFormat="1" ht="140.1" customHeight="1" x14ac:dyDescent="0.2">
      <c r="A28" s="40" t="s">
        <v>38</v>
      </c>
      <c r="B28" s="33" t="s">
        <v>39</v>
      </c>
      <c r="C28" s="33" t="s">
        <v>19</v>
      </c>
      <c r="D28" s="31" t="s">
        <v>40</v>
      </c>
      <c r="E28" s="41"/>
      <c r="F28" s="25"/>
      <c r="G28" s="25"/>
      <c r="H28" s="25">
        <f t="shared" si="21"/>
        <v>0</v>
      </c>
      <c r="I28" s="25"/>
      <c r="J28" s="25"/>
      <c r="K28" s="25"/>
      <c r="L28" s="25">
        <f t="shared" si="22"/>
        <v>0</v>
      </c>
      <c r="M28" s="26"/>
      <c r="N28" s="25"/>
      <c r="O28" s="25">
        <v>-14671540</v>
      </c>
      <c r="P28" s="25">
        <v>-14671540</v>
      </c>
      <c r="Q28" s="25">
        <f>N28+O28</f>
        <v>-14671540</v>
      </c>
      <c r="R28" s="25"/>
      <c r="S28" s="25"/>
      <c r="T28" s="25"/>
      <c r="U28" s="25">
        <f t="shared" si="25"/>
        <v>0</v>
      </c>
      <c r="V28" s="26">
        <f t="shared" ref="V28" si="34">U28/Q28*100</f>
        <v>0</v>
      </c>
      <c r="W28" s="25">
        <f t="shared" ref="W28" si="35">N28+E28</f>
        <v>0</v>
      </c>
      <c r="X28" s="25">
        <f t="shared" ref="X28" si="36">O28+F28</f>
        <v>-14671540</v>
      </c>
      <c r="Y28" s="25">
        <f t="shared" ref="Y28" si="37">P28+G28</f>
        <v>-14671540</v>
      </c>
      <c r="Z28" s="25">
        <f t="shared" ref="Z28" si="38">Q28+H28</f>
        <v>-14671540</v>
      </c>
      <c r="AA28" s="25">
        <f t="shared" ref="AA28" si="39">R28+I28</f>
        <v>0</v>
      </c>
      <c r="AB28" s="25">
        <f t="shared" ref="AB28" si="40">S28+J28</f>
        <v>0</v>
      </c>
      <c r="AC28" s="25">
        <f t="shared" ref="AC28" si="41">T28+K28</f>
        <v>0</v>
      </c>
      <c r="AD28" s="25">
        <f t="shared" ref="AD28" si="42">U28+L28</f>
        <v>0</v>
      </c>
      <c r="AE28" s="84"/>
    </row>
    <row r="29" spans="1:31" ht="32.450000000000003" customHeight="1" x14ac:dyDescent="0.2">
      <c r="A29" s="42" t="s">
        <v>12</v>
      </c>
      <c r="B29" s="42" t="s">
        <v>12</v>
      </c>
      <c r="C29" s="42" t="s">
        <v>12</v>
      </c>
      <c r="D29" s="43" t="s">
        <v>13</v>
      </c>
      <c r="E29" s="44">
        <f t="shared" ref="E29:L29" si="43">E21+E18+E25+E15</f>
        <v>0</v>
      </c>
      <c r="F29" s="16">
        <f t="shared" si="43"/>
        <v>15692390</v>
      </c>
      <c r="G29" s="16">
        <f t="shared" si="43"/>
        <v>14671540</v>
      </c>
      <c r="H29" s="16">
        <f t="shared" si="43"/>
        <v>15692390</v>
      </c>
      <c r="I29" s="16">
        <f t="shared" si="43"/>
        <v>0</v>
      </c>
      <c r="J29" s="16">
        <f t="shared" si="43"/>
        <v>0</v>
      </c>
      <c r="K29" s="16">
        <f t="shared" si="43"/>
        <v>0</v>
      </c>
      <c r="L29" s="16">
        <f t="shared" si="43"/>
        <v>0</v>
      </c>
      <c r="M29" s="28">
        <f>(L29/H29)*100</f>
        <v>0</v>
      </c>
      <c r="N29" s="16">
        <f t="shared" ref="N29:U29" si="44">N21+N18+N25+N15</f>
        <v>0</v>
      </c>
      <c r="O29" s="16">
        <f t="shared" si="44"/>
        <v>-29146482</v>
      </c>
      <c r="P29" s="16">
        <f t="shared" si="44"/>
        <v>-28125632</v>
      </c>
      <c r="Q29" s="16">
        <f t="shared" si="44"/>
        <v>-29146482</v>
      </c>
      <c r="R29" s="16">
        <f t="shared" si="44"/>
        <v>0</v>
      </c>
      <c r="S29" s="16">
        <f t="shared" si="44"/>
        <v>-388723.94</v>
      </c>
      <c r="T29" s="16">
        <f t="shared" si="44"/>
        <v>0</v>
      </c>
      <c r="U29" s="16">
        <f t="shared" si="44"/>
        <v>-388723.94</v>
      </c>
      <c r="V29" s="28">
        <f>U29/Q29*100</f>
        <v>1.3336907692667677</v>
      </c>
      <c r="W29" s="16">
        <f t="shared" ref="W29:AD29" si="45">W21+W18+W25+W15</f>
        <v>0</v>
      </c>
      <c r="X29" s="16">
        <f t="shared" si="45"/>
        <v>-13454092</v>
      </c>
      <c r="Y29" s="16">
        <f t="shared" si="45"/>
        <v>-13454092</v>
      </c>
      <c r="Z29" s="16">
        <f t="shared" si="45"/>
        <v>-13454092</v>
      </c>
      <c r="AA29" s="16">
        <f t="shared" si="45"/>
        <v>0</v>
      </c>
      <c r="AB29" s="16">
        <f t="shared" si="45"/>
        <v>-388723.94</v>
      </c>
      <c r="AC29" s="16">
        <f t="shared" si="45"/>
        <v>0</v>
      </c>
      <c r="AD29" s="16">
        <f t="shared" si="45"/>
        <v>-388723.94</v>
      </c>
      <c r="AE29" s="84"/>
    </row>
    <row r="30" spans="1:31" x14ac:dyDescent="0.2">
      <c r="AE30" s="84"/>
    </row>
    <row r="31" spans="1:31" x14ac:dyDescent="0.2">
      <c r="AE31" s="84"/>
    </row>
    <row r="32" spans="1:31" x14ac:dyDescent="0.2">
      <c r="AE32" s="84"/>
    </row>
    <row r="33" spans="1:31" x14ac:dyDescent="0.2">
      <c r="AE33" s="84"/>
    </row>
    <row r="34" spans="1:31" x14ac:dyDescent="0.2">
      <c r="AE34" s="84"/>
    </row>
    <row r="35" spans="1:31" x14ac:dyDescent="0.2">
      <c r="AE35" s="84"/>
    </row>
    <row r="36" spans="1:31" x14ac:dyDescent="0.2">
      <c r="AE36" s="84"/>
    </row>
    <row r="37" spans="1:31" s="58" customFormat="1" ht="40.5" x14ac:dyDescent="0.55000000000000004">
      <c r="A37" s="56" t="s">
        <v>53</v>
      </c>
      <c r="B37" s="56"/>
      <c r="C37" s="56"/>
      <c r="D37" s="56"/>
      <c r="E37" s="56"/>
      <c r="F37" s="56"/>
      <c r="G37" s="56"/>
      <c r="H37" s="57"/>
      <c r="I37" s="57"/>
      <c r="L37" s="59"/>
      <c r="AE37" s="84"/>
    </row>
    <row r="38" spans="1:31" s="62" customFormat="1" ht="40.5" x14ac:dyDescent="0.55000000000000004">
      <c r="A38" s="82" t="s">
        <v>54</v>
      </c>
      <c r="B38" s="82"/>
      <c r="C38" s="82"/>
      <c r="D38" s="82"/>
      <c r="E38" s="82"/>
      <c r="F38" s="82"/>
      <c r="G38" s="82"/>
      <c r="H38" s="60"/>
      <c r="I38" s="61"/>
      <c r="J38" s="61"/>
      <c r="K38" s="61"/>
      <c r="L38" s="60"/>
      <c r="M38" s="60"/>
      <c r="T38" s="63"/>
      <c r="U38" s="63"/>
      <c r="V38" s="64"/>
      <c r="W38" s="63"/>
      <c r="X38" s="63"/>
      <c r="Z38" s="83" t="s">
        <v>55</v>
      </c>
      <c r="AA38" s="83"/>
      <c r="AB38" s="83"/>
      <c r="AC38" s="83"/>
      <c r="AE38" s="84"/>
    </row>
    <row r="39" spans="1:31" s="46" customFormat="1" ht="23.1" customHeight="1" x14ac:dyDescent="0.45">
      <c r="A39" s="45" t="s">
        <v>41</v>
      </c>
      <c r="B39" s="49"/>
      <c r="C39" s="66"/>
      <c r="D39" s="66"/>
      <c r="E39" s="47"/>
      <c r="F39" s="48"/>
      <c r="H39" s="50"/>
      <c r="I39" s="47"/>
      <c r="J39" s="48"/>
      <c r="L39" s="50"/>
      <c r="M39" s="50"/>
      <c r="V39" s="50"/>
      <c r="AE39" s="84"/>
    </row>
    <row r="40" spans="1:31" s="46" customFormat="1" ht="30.75" x14ac:dyDescent="0.45">
      <c r="A40" s="45"/>
      <c r="B40" s="45"/>
      <c r="C40" s="45"/>
      <c r="D40" s="45"/>
      <c r="E40" s="51"/>
      <c r="F40" s="48"/>
      <c r="H40" s="50"/>
      <c r="I40" s="51"/>
      <c r="J40" s="48"/>
      <c r="L40" s="50"/>
      <c r="M40" s="50"/>
      <c r="V40" s="50"/>
      <c r="AE40" s="84"/>
    </row>
    <row r="41" spans="1:31" x14ac:dyDescent="0.2">
      <c r="AE41" s="84"/>
    </row>
    <row r="42" spans="1:31" x14ac:dyDescent="0.2">
      <c r="AE42" s="84"/>
    </row>
    <row r="43" spans="1:31" x14ac:dyDescent="0.2">
      <c r="AE43" s="84"/>
    </row>
    <row r="44" spans="1:31" x14ac:dyDescent="0.2">
      <c r="AE44" s="84"/>
    </row>
    <row r="45" spans="1:31" x14ac:dyDescent="0.2">
      <c r="AE45" s="84"/>
    </row>
    <row r="46" spans="1:31" x14ac:dyDescent="0.2">
      <c r="AE46" s="84"/>
    </row>
    <row r="47" spans="1:31" x14ac:dyDescent="0.2">
      <c r="AE47" s="84"/>
    </row>
    <row r="48" spans="1:31" x14ac:dyDescent="0.2">
      <c r="AE48" s="84"/>
    </row>
    <row r="49" spans="31:31" x14ac:dyDescent="0.2">
      <c r="AE49" s="84"/>
    </row>
    <row r="50" spans="31:31" x14ac:dyDescent="0.2">
      <c r="AE50" s="84"/>
    </row>
  </sheetData>
  <mergeCells count="44">
    <mergeCell ref="P8:Q8"/>
    <mergeCell ref="A7:AD7"/>
    <mergeCell ref="W2:AD2"/>
    <mergeCell ref="W3:AD3"/>
    <mergeCell ref="E12:H12"/>
    <mergeCell ref="A11:A14"/>
    <mergeCell ref="B11:B14"/>
    <mergeCell ref="C11:C14"/>
    <mergeCell ref="Z38:AC38"/>
    <mergeCell ref="AE1:AE24"/>
    <mergeCell ref="AE25:AE50"/>
    <mergeCell ref="W12:Z12"/>
    <mergeCell ref="AA12:AD12"/>
    <mergeCell ref="W11:AD11"/>
    <mergeCell ref="W1:AC1"/>
    <mergeCell ref="E13:E14"/>
    <mergeCell ref="J13:K13"/>
    <mergeCell ref="L13:L14"/>
    <mergeCell ref="M12:M14"/>
    <mergeCell ref="A38:G38"/>
    <mergeCell ref="P9:Q9"/>
    <mergeCell ref="N11:V11"/>
    <mergeCell ref="V12:V14"/>
    <mergeCell ref="R13:R14"/>
    <mergeCell ref="S13:T13"/>
    <mergeCell ref="U13:U14"/>
    <mergeCell ref="N12:Q12"/>
    <mergeCell ref="R12:U12"/>
    <mergeCell ref="Z13:Z14"/>
    <mergeCell ref="AD13:AD14"/>
    <mergeCell ref="AB13:AC13"/>
    <mergeCell ref="AA13:AA14"/>
    <mergeCell ref="C39:D39"/>
    <mergeCell ref="O13:P13"/>
    <mergeCell ref="Q13:Q14"/>
    <mergeCell ref="W13:W14"/>
    <mergeCell ref="X13:Y13"/>
    <mergeCell ref="N13:N14"/>
    <mergeCell ref="H13:H14"/>
    <mergeCell ref="I13:I14"/>
    <mergeCell ref="F13:G13"/>
    <mergeCell ref="D11:D14"/>
    <mergeCell ref="E11:M11"/>
    <mergeCell ref="I12:L12"/>
  </mergeCells>
  <printOptions horizontalCentered="1"/>
  <pageMargins left="0.19685039370078741" right="0.19685039370078741" top="1.3779527559055118" bottom="0.31496062992125984" header="0.31496062992125984" footer="0.31496062992125984"/>
  <pageSetup paperSize="9" scale="29" fitToHeight="2" orientation="landscape" verticalDpi="0" r:id="rId1"/>
  <headerFooter differentFirst="1" scaleWithDoc="0" alignWithMargins="0">
    <oddHeader>&amp;R&amp;"Times New Roman,обычный"Продовження додатку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дод 3 (с)</vt:lpstr>
      <vt:lpstr>'дод 3 (с)'!Заголовки_для_печати</vt:lpstr>
      <vt:lpstr>'дод 3 (с)'!Область_печати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Nelya11</dc:creator>
  <cp:lastModifiedBy>Яненко Наталія Олександрівна</cp:lastModifiedBy>
  <cp:lastPrinted>2026-05-11T11:22:43Z</cp:lastPrinted>
  <dcterms:created xsi:type="dcterms:W3CDTF">2018-10-18T06:20:03Z</dcterms:created>
  <dcterms:modified xsi:type="dcterms:W3CDTF">2026-05-29T07:20:14Z</dcterms:modified>
</cp:coreProperties>
</file>