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2'!$A$1:$F$39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<sst xmlns="http://schemas.openxmlformats.org/spreadsheetml/2006/main" count="61" uniqueCount="56">
  <si>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</si>
  <si>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</si>
  <si>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</si>
  <si>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</si>
  <si>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</si>
  <si>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</si>
  <si>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</si>
  <si>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</si>
  <si>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</si>
  <si>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</si>
  <si>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</si>
  <si>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</si>
  <si>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</si>
  <si>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</si>
  <si>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</si>
  <si>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</si>
  <si>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</si>
  <si>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</si>
  <si>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</si>
  <si>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</si>
  <si>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</si>
  <si>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</si>
  <si>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</si>
  <si>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</si>
  <si>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</si>
  <si>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</si>
  <si>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</si>
  <si>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</si>
  <si>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</si>
  <si>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</si>
  <si>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</si>
  <si>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</si>
  <si>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</si>
  <si>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</si>
  <si>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</si>
  <si>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</si>
  <si>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</si>
  <si>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</si>
  <si>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</si>
  <si>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</si>
  <si>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</si>
  <si>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</si>
  <si>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</si>
  <si>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</si>
  <si>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</si>
  <si>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</si>
  <si>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</si>
  <si>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</si>
  <si>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 xml:space="preserve">                Додаток № 2</t>
  </si>
  <si>
    <t>до  рішення Сумської  міської  ради</t>
  </si>
  <si>
    <t xml:space="preserve">«Про внесення змін та доповнень </t>
  </si>
  <si>
    <t xml:space="preserve">до міського  бюджету  на 2018 рік» </t>
  </si>
  <si>
    <t>Сумський міський голова</t>
  </si>
  <si>
    <t>О.М. Лисенко</t>
  </si>
  <si>
    <t>Виконавець: Липова С.А.</t>
  </si>
  <si>
    <t>від 19 грудня 2018 року № 4277 - МР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</si>
</sst>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5" borderId="0" applyNumberFormat="0" applyBorder="0" applyAlignment="0" applyProtection="0"/>
    <xf numFmtId="0" fontId="14" fillId="6" borderId="0" applyNumberFormat="0" applyBorder="0" applyAlignment="0" applyProtection="0"/>
    <xf numFmtId="0" fontId="45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9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8" borderId="0" applyNumberFormat="0" applyBorder="0" applyAlignment="0" applyProtection="0"/>
    <xf numFmtId="0" fontId="45" fillId="20" borderId="0" applyNumberFormat="0" applyBorder="0" applyAlignment="0" applyProtection="0"/>
    <xf numFmtId="0" fontId="14" fillId="14" borderId="0" applyNumberFormat="0" applyBorder="0" applyAlignment="0" applyProtection="0"/>
    <xf numFmtId="0" fontId="45" fillId="21" borderId="0" applyNumberFormat="0" applyBorder="0" applyAlignment="0" applyProtection="0"/>
    <xf numFmtId="0" fontId="14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13" fillId="16" borderId="0" applyNumberFormat="0" applyBorder="0" applyAlignment="0" applyProtection="0"/>
    <xf numFmtId="0" fontId="46" fillId="26" borderId="0" applyNumberFormat="0" applyBorder="0" applyAlignment="0" applyProtection="0"/>
    <xf numFmtId="0" fontId="13" fillId="18" borderId="0" applyNumberFormat="0" applyBorder="0" applyAlignment="0" applyProtection="0"/>
    <xf numFmtId="0" fontId="46" fillId="27" borderId="0" applyNumberFormat="0" applyBorder="0" applyAlignment="0" applyProtection="0"/>
    <xf numFmtId="0" fontId="13" fillId="28" borderId="0" applyNumberFormat="0" applyBorder="0" applyAlignment="0" applyProtection="0"/>
    <xf numFmtId="0" fontId="46" fillId="29" borderId="0" applyNumberFormat="0" applyBorder="0" applyAlignment="0" applyProtection="0"/>
    <xf numFmtId="0" fontId="13" fillId="30" borderId="0" applyNumberFormat="0" applyBorder="0" applyAlignment="0" applyProtection="0"/>
    <xf numFmtId="0" fontId="46" fillId="31" borderId="0" applyNumberFormat="0" applyBorder="0" applyAlignment="0" applyProtection="0"/>
    <xf numFmtId="0" fontId="13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4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5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37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36" fillId="0" borderId="0" xfId="0" applyFont="1" applyAlignment="1">
      <alignment vertical="center"/>
    </xf>
    <xf numFmtId="14" fontId="34" fillId="0" borderId="0" xfId="0" applyNumberFormat="1" applyFont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7" fillId="0" borderId="0" xfId="0" applyFont="1" applyFill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1">
      <selection activeCell="L9" sqref="L9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18.5" style="3" customWidth="1"/>
    <col min="6" max="6" width="22.33203125" style="3" customWidth="1"/>
    <col min="7" max="7" width="9.16015625" style="3" customWidth="1"/>
    <col min="8" max="8" width="17" style="4" bestFit="1" customWidth="1"/>
    <col min="9" max="16384" width="9.16015625" style="4" customWidth="1"/>
  </cols>
  <sheetData>
    <row r="1" spans="1:8" ht="17.25" customHeight="1">
      <c r="A1" s="29"/>
      <c r="B1" s="29"/>
      <c r="C1" s="29"/>
      <c r="D1" s="62" t="s">
        <v>48</v>
      </c>
      <c r="E1" s="62"/>
      <c r="F1" s="62"/>
      <c r="G1" s="29"/>
      <c r="H1" s="29"/>
    </row>
    <row r="2" spans="1:8" ht="18" customHeight="1">
      <c r="A2" s="24"/>
      <c r="B2" s="24"/>
      <c r="C2" s="24"/>
      <c r="D2" s="62" t="s">
        <v>49</v>
      </c>
      <c r="E2" s="62"/>
      <c r="F2" s="62"/>
      <c r="G2" s="29"/>
      <c r="H2" s="29"/>
    </row>
    <row r="3" spans="1:8" ht="22.5" customHeight="1">
      <c r="A3" s="24"/>
      <c r="B3" s="24"/>
      <c r="C3" s="24"/>
      <c r="D3" s="62" t="s">
        <v>50</v>
      </c>
      <c r="E3" s="62"/>
      <c r="F3" s="62"/>
      <c r="G3" s="29"/>
      <c r="H3" s="29"/>
    </row>
    <row r="4" spans="1:8" ht="22.5" customHeight="1">
      <c r="A4" s="24"/>
      <c r="B4" s="24"/>
      <c r="C4" s="24"/>
      <c r="D4" s="62" t="s">
        <v>51</v>
      </c>
      <c r="E4" s="62"/>
      <c r="F4" s="62"/>
      <c r="G4" s="29"/>
      <c r="H4" s="29"/>
    </row>
    <row r="5" spans="1:8" ht="21" customHeight="1">
      <c r="A5" s="24"/>
      <c r="B5" s="24"/>
      <c r="C5" s="24"/>
      <c r="D5" s="62" t="s">
        <v>55</v>
      </c>
      <c r="E5" s="62"/>
      <c r="F5" s="62"/>
      <c r="G5" s="29"/>
      <c r="H5" s="29"/>
    </row>
    <row r="6" spans="1:6" ht="41.25" customHeight="1">
      <c r="A6" s="5"/>
      <c r="B6" s="5"/>
      <c r="C6" s="37"/>
      <c r="D6" s="47"/>
      <c r="E6" s="47"/>
      <c r="F6" s="47"/>
    </row>
    <row r="7" spans="1:7" s="7" customFormat="1" ht="20.25">
      <c r="A7" s="64" t="s">
        <v>47</v>
      </c>
      <c r="B7" s="64"/>
      <c r="C7" s="64"/>
      <c r="D7" s="64"/>
      <c r="E7" s="64"/>
      <c r="F7" s="64"/>
      <c r="G7" s="6"/>
    </row>
    <row r="8" spans="1:6" ht="12.75" customHeight="1">
      <c r="A8" s="61"/>
      <c r="B8" s="61"/>
      <c r="C8" s="61"/>
      <c r="D8" s="61"/>
      <c r="E8" s="61"/>
      <c r="F8" s="8" t="s">
        <v>16</v>
      </c>
    </row>
    <row r="9" spans="1:7" s="11" customFormat="1" ht="24.75" customHeight="1">
      <c r="A9" s="60" t="s">
        <v>0</v>
      </c>
      <c r="B9" s="60" t="s">
        <v>1</v>
      </c>
      <c r="C9" s="60" t="s">
        <v>5</v>
      </c>
      <c r="D9" s="60" t="s">
        <v>3</v>
      </c>
      <c r="E9" s="60" t="s">
        <v>4</v>
      </c>
      <c r="F9" s="60"/>
      <c r="G9" s="10"/>
    </row>
    <row r="10" spans="1:7" s="11" customFormat="1" ht="38.25" customHeight="1">
      <c r="A10" s="60"/>
      <c r="B10" s="60"/>
      <c r="C10" s="60"/>
      <c r="D10" s="60"/>
      <c r="E10" s="9" t="s">
        <v>5</v>
      </c>
      <c r="F10" s="12" t="s">
        <v>6</v>
      </c>
      <c r="G10" s="10"/>
    </row>
    <row r="11" spans="1:7" s="13" customFormat="1" ht="15.75">
      <c r="A11" s="30" t="s">
        <v>7</v>
      </c>
      <c r="B11" s="31" t="s">
        <v>8</v>
      </c>
      <c r="C11" s="1">
        <f>D11+E11</f>
        <v>135539418.92000008</v>
      </c>
      <c r="D11" s="1">
        <f>D12</f>
        <v>-400646882.02</v>
      </c>
      <c r="E11" s="1">
        <f>E12</f>
        <v>536186300.94000006</v>
      </c>
      <c r="F11" s="1">
        <f>F12</f>
        <v>529240971.13000005</v>
      </c>
      <c r="G11" s="3"/>
    </row>
    <row r="12" spans="1:7" s="13" customFormat="1" ht="45.75" customHeight="1">
      <c r="A12" s="32" t="s">
        <v>9</v>
      </c>
      <c r="B12" s="33" t="s">
        <v>10</v>
      </c>
      <c r="C12" s="2">
        <f>D12+E12</f>
        <v>135539418.92000008</v>
      </c>
      <c r="D12" s="2">
        <f>D15+D13+D14</f>
        <v>-400646882.02</v>
      </c>
      <c r="E12" s="2">
        <f>E15+E13+E14</f>
        <v>536186300.94000006</v>
      </c>
      <c r="F12" s="2">
        <f>F15+F13+F14</f>
        <v>529240971.13000005</v>
      </c>
      <c r="G12" s="3"/>
    </row>
    <row r="13" spans="1:7" s="13" customFormat="1" ht="15.75">
      <c r="A13" s="32" t="s">
        <v>41</v>
      </c>
      <c r="B13" s="33" t="s">
        <v>42</v>
      </c>
      <c r="C13" s="2">
        <f>D13+E13</f>
        <v>135539418.92000002</v>
      </c>
      <c r="D13" s="2">
        <f>79020478.65+3831826.09+12643291+2418119.9+4858529+2962100+1980000+535000+1000000+3500000+50000+238000+662656+836237+70000+190000+405077</f>
        <v>115201314.64000002</v>
      </c>
      <c r="E13" s="2">
        <f>2577960.45+17751110.75+2402.6+6630.48</f>
        <v>20338104.28</v>
      </c>
      <c r="F13" s="2">
        <f>13392456.47+318</f>
        <v>13392774.47</v>
      </c>
      <c r="G13" s="3"/>
    </row>
    <row r="14" spans="1:7" s="13" customFormat="1" ht="15.75">
      <c r="A14" s="32" t="s">
        <v>43</v>
      </c>
      <c r="B14" s="33" t="s">
        <v>44</v>
      </c>
      <c r="C14" s="2">
        <f>D14+E14</f>
        <v>0</v>
      </c>
      <c r="D14" s="2"/>
      <c r="E14" s="2"/>
      <c r="F14" s="2"/>
      <c r="G14" s="3"/>
    </row>
    <row r="15" spans="1:8" s="13" customFormat="1" ht="67.5" customHeight="1">
      <c r="A15" s="32" t="s">
        <v>11</v>
      </c>
      <c r="B15" s="33" t="s">
        <v>12</v>
      </c>
      <c r="C15" s="2">
        <f aca="true" t="shared" si="0" ref="C15:C26">D15+E15</f>
        <v>0</v>
      </c>
      <c r="D15" s="2">
        <f>-509405999.1+4660-3315040-5396835.67+2239717.11+25301</f>
        <v>-515848196.66</v>
      </c>
      <c r="E15" s="2">
        <f>509405999.1-4660+3315040+5396835.67-2239717.11-25301</f>
        <v>515848196.66</v>
      </c>
      <c r="F15" s="2">
        <f>509405999.1-4660+3315040+5396835.67-2239717.11-25301</f>
        <v>515848196.66</v>
      </c>
      <c r="G15" s="58">
        <f>D15+E15</f>
        <v>0</v>
      </c>
      <c r="H15" s="58">
        <f>E15-F15</f>
        <v>0</v>
      </c>
    </row>
    <row r="16" spans="1:7" s="15" customFormat="1" ht="30.75" customHeight="1">
      <c r="A16" s="30" t="s">
        <v>17</v>
      </c>
      <c r="B16" s="31" t="s">
        <v>18</v>
      </c>
      <c r="C16" s="1">
        <f t="shared" si="0"/>
        <v>-2464430.33</v>
      </c>
      <c r="D16" s="1">
        <f>D17</f>
        <v>0</v>
      </c>
      <c r="E16" s="1">
        <f>E17</f>
        <v>-2464430.33</v>
      </c>
      <c r="F16" s="1">
        <f>F17</f>
        <v>-2464430.33</v>
      </c>
      <c r="G16" s="14"/>
    </row>
    <row r="17" spans="1:7" s="15" customFormat="1" ht="38.25" customHeight="1">
      <c r="A17" s="32" t="s">
        <v>19</v>
      </c>
      <c r="B17" s="33" t="s">
        <v>28</v>
      </c>
      <c r="C17" s="2">
        <f t="shared" si="0"/>
        <v>-2464430.33</v>
      </c>
      <c r="D17" s="2">
        <f>D18+D19</f>
        <v>0</v>
      </c>
      <c r="E17" s="2">
        <f>E18+E19</f>
        <v>-2464430.33</v>
      </c>
      <c r="F17" s="2">
        <f>F18+F19</f>
        <v>-2464430.33</v>
      </c>
      <c r="G17" s="14"/>
    </row>
    <row r="18" spans="1:7" s="15" customFormat="1" ht="18.75" customHeight="1">
      <c r="A18" s="32" t="s">
        <v>20</v>
      </c>
      <c r="B18" s="33" t="s">
        <v>21</v>
      </c>
      <c r="C18" s="2">
        <f t="shared" si="0"/>
        <v>0</v>
      </c>
      <c r="D18" s="34">
        <v>0</v>
      </c>
      <c r="E18" s="34"/>
      <c r="F18" s="34"/>
      <c r="G18" s="14"/>
    </row>
    <row r="19" spans="1:7" s="15" customFormat="1" ht="18.75" customHeight="1">
      <c r="A19" s="32" t="s">
        <v>32</v>
      </c>
      <c r="B19" s="33" t="s">
        <v>33</v>
      </c>
      <c r="C19" s="2">
        <f t="shared" si="0"/>
        <v>-2464430.33</v>
      </c>
      <c r="D19" s="34">
        <v>0</v>
      </c>
      <c r="E19" s="34">
        <f>-2504492.18+40061.85</f>
        <v>-2464430.33</v>
      </c>
      <c r="F19" s="34">
        <f>-2504492.18+40061.85</f>
        <v>-2464430.33</v>
      </c>
      <c r="G19" s="14"/>
    </row>
    <row r="20" spans="1:7" s="17" customFormat="1" ht="18.75" customHeight="1">
      <c r="A20" s="30"/>
      <c r="B20" s="31" t="s">
        <v>34</v>
      </c>
      <c r="C20" s="1">
        <f t="shared" si="0"/>
        <v>133074988.5900001</v>
      </c>
      <c r="D20" s="35">
        <f>D11+D16</f>
        <v>-400646882.02</v>
      </c>
      <c r="E20" s="35">
        <f>E11+E16</f>
        <v>533721870.6100001</v>
      </c>
      <c r="F20" s="35">
        <f>F11+F16</f>
        <v>526776540.8000001</v>
      </c>
      <c r="G20" s="16"/>
    </row>
    <row r="21" spans="1:7" s="15" customFormat="1" ht="36.75" customHeight="1">
      <c r="A21" s="30" t="s">
        <v>22</v>
      </c>
      <c r="B21" s="31" t="s">
        <v>25</v>
      </c>
      <c r="C21" s="1">
        <f>D21+E21</f>
        <v>-2464430.33</v>
      </c>
      <c r="D21" s="1">
        <f>D22+D25</f>
        <v>0</v>
      </c>
      <c r="E21" s="1">
        <f>E22+E25</f>
        <v>-2464430.33</v>
      </c>
      <c r="F21" s="1">
        <f>F22+F25</f>
        <v>-2464430.33</v>
      </c>
      <c r="G21" s="14"/>
    </row>
    <row r="22" spans="1:7" s="15" customFormat="1" ht="15.75">
      <c r="A22" s="32" t="s">
        <v>24</v>
      </c>
      <c r="B22" s="33" t="s">
        <v>23</v>
      </c>
      <c r="C22" s="2">
        <f t="shared" si="0"/>
        <v>0</v>
      </c>
      <c r="D22" s="2">
        <f aca="true" t="shared" si="1" ref="D22:F23">D23</f>
        <v>0</v>
      </c>
      <c r="E22" s="2">
        <f t="shared" si="1"/>
        <v>0</v>
      </c>
      <c r="F22" s="2">
        <f t="shared" si="1"/>
        <v>0</v>
      </c>
      <c r="G22" s="14"/>
    </row>
    <row r="23" spans="1:7" s="15" customFormat="1" ht="15.75">
      <c r="A23" s="32" t="s">
        <v>26</v>
      </c>
      <c r="B23" s="33" t="s">
        <v>27</v>
      </c>
      <c r="C23" s="2">
        <f t="shared" si="0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14"/>
    </row>
    <row r="24" spans="1:7" s="15" customFormat="1" ht="31.5">
      <c r="A24" s="32" t="s">
        <v>30</v>
      </c>
      <c r="B24" s="33" t="s">
        <v>31</v>
      </c>
      <c r="C24" s="2">
        <f t="shared" si="0"/>
        <v>0</v>
      </c>
      <c r="D24" s="34">
        <v>0</v>
      </c>
      <c r="E24" s="34"/>
      <c r="F24" s="34"/>
      <c r="G24" s="14"/>
    </row>
    <row r="25" spans="1:7" s="15" customFormat="1" ht="18.75" customHeight="1">
      <c r="A25" s="32" t="s">
        <v>35</v>
      </c>
      <c r="B25" s="33" t="s">
        <v>36</v>
      </c>
      <c r="C25" s="2">
        <f t="shared" si="0"/>
        <v>-2464430.33</v>
      </c>
      <c r="D25" s="34">
        <f aca="true" t="shared" si="2" ref="D25:F26">D26</f>
        <v>0</v>
      </c>
      <c r="E25" s="34">
        <f t="shared" si="2"/>
        <v>-2464430.33</v>
      </c>
      <c r="F25" s="34">
        <f t="shared" si="2"/>
        <v>-2464430.33</v>
      </c>
      <c r="G25" s="14"/>
    </row>
    <row r="26" spans="1:7" s="15" customFormat="1" ht="18.75" customHeight="1">
      <c r="A26" s="32" t="s">
        <v>37</v>
      </c>
      <c r="B26" s="33" t="s">
        <v>38</v>
      </c>
      <c r="C26" s="2">
        <f t="shared" si="0"/>
        <v>-2464430.33</v>
      </c>
      <c r="D26" s="34">
        <f t="shared" si="2"/>
        <v>0</v>
      </c>
      <c r="E26" s="34">
        <f>E27</f>
        <v>-2464430.33</v>
      </c>
      <c r="F26" s="34">
        <f t="shared" si="2"/>
        <v>-2464430.33</v>
      </c>
      <c r="G26" s="14"/>
    </row>
    <row r="27" spans="1:7" s="15" customFormat="1" ht="31.5">
      <c r="A27" s="32" t="s">
        <v>39</v>
      </c>
      <c r="B27" s="33" t="s">
        <v>31</v>
      </c>
      <c r="C27" s="2">
        <f aca="true" t="shared" si="3" ref="C27:C33">D27+E27</f>
        <v>-2464430.33</v>
      </c>
      <c r="D27" s="34">
        <v>0</v>
      </c>
      <c r="E27" s="34">
        <f>-2504492.18+40061.85</f>
        <v>-2464430.33</v>
      </c>
      <c r="F27" s="34">
        <f>-2504492.18+40061.85</f>
        <v>-2464430.33</v>
      </c>
      <c r="G27" s="14"/>
    </row>
    <row r="28" spans="1:7" s="15" customFormat="1" ht="36.75" customHeight="1">
      <c r="A28" s="30" t="s">
        <v>13</v>
      </c>
      <c r="B28" s="31" t="s">
        <v>2</v>
      </c>
      <c r="C28" s="1">
        <f t="shared" si="3"/>
        <v>135539418.92000008</v>
      </c>
      <c r="D28" s="1">
        <f>D29</f>
        <v>-400646882.02</v>
      </c>
      <c r="E28" s="1">
        <f>E29</f>
        <v>536186300.94000006</v>
      </c>
      <c r="F28" s="1">
        <f>F29</f>
        <v>529240971.13000005</v>
      </c>
      <c r="G28" s="14"/>
    </row>
    <row r="29" spans="1:7" s="15" customFormat="1" ht="31.5">
      <c r="A29" s="32" t="s">
        <v>14</v>
      </c>
      <c r="B29" s="33" t="s">
        <v>29</v>
      </c>
      <c r="C29" s="2">
        <f t="shared" si="3"/>
        <v>135539418.92000008</v>
      </c>
      <c r="D29" s="2">
        <f>D32+D30+D31</f>
        <v>-400646882.02</v>
      </c>
      <c r="E29" s="2">
        <f>E32+E30+E31</f>
        <v>536186300.94000006</v>
      </c>
      <c r="F29" s="2">
        <f>F32+F30+F31</f>
        <v>529240971.13000005</v>
      </c>
      <c r="G29" s="14"/>
    </row>
    <row r="30" spans="1:7" s="15" customFormat="1" ht="15.75">
      <c r="A30" s="32" t="s">
        <v>45</v>
      </c>
      <c r="B30" s="33" t="s">
        <v>42</v>
      </c>
      <c r="C30" s="2">
        <f>D30+E30</f>
        <v>135539418.92000002</v>
      </c>
      <c r="D30" s="2">
        <f>79020478.65+3831826.09+12643291+2418119.9+4858529+2962100+1980000+535000+1000000+3500000+50000+238000+662656+836237+70000+190000+405077</f>
        <v>115201314.64000002</v>
      </c>
      <c r="E30" s="2">
        <f>2577960.45+17751110.75+2402.6+6630.48</f>
        <v>20338104.28</v>
      </c>
      <c r="F30" s="2">
        <f>13392456.47+318</f>
        <v>13392774.47</v>
      </c>
      <c r="G30" s="14"/>
    </row>
    <row r="31" spans="1:7" s="15" customFormat="1" ht="15.75">
      <c r="A31" s="32" t="s">
        <v>46</v>
      </c>
      <c r="B31" s="33" t="s">
        <v>44</v>
      </c>
      <c r="C31" s="2">
        <f>D31+E31</f>
        <v>0</v>
      </c>
      <c r="D31" s="2"/>
      <c r="E31" s="2"/>
      <c r="F31" s="2"/>
      <c r="G31" s="14"/>
    </row>
    <row r="32" spans="1:7" s="15" customFormat="1" ht="63">
      <c r="A32" s="40" t="s">
        <v>15</v>
      </c>
      <c r="B32" s="41" t="s">
        <v>12</v>
      </c>
      <c r="C32" s="42">
        <f>D32+E32</f>
        <v>0</v>
      </c>
      <c r="D32" s="2">
        <f>-509405999.1+4660-3315040-5396835.67+2239717.11+25301</f>
        <v>-515848196.66</v>
      </c>
      <c r="E32" s="2">
        <f>509405999.1-4660+3315040+5396835.67-2239717.11-25301</f>
        <v>515848196.66</v>
      </c>
      <c r="F32" s="2">
        <f>509405999.1-4660+3315040+5396835.67-2239717.11-25301</f>
        <v>515848196.66</v>
      </c>
      <c r="G32" s="14"/>
    </row>
    <row r="33" spans="1:8" s="17" customFormat="1" ht="31.5">
      <c r="A33" s="30"/>
      <c r="B33" s="31" t="s">
        <v>40</v>
      </c>
      <c r="C33" s="1">
        <f t="shared" si="3"/>
        <v>133074988.5900001</v>
      </c>
      <c r="D33" s="35">
        <f>D21+D28</f>
        <v>-400646882.02</v>
      </c>
      <c r="E33" s="35">
        <f>E21+E28</f>
        <v>533721870.6100001</v>
      </c>
      <c r="F33" s="35">
        <f>F21+F28</f>
        <v>526776540.8000001</v>
      </c>
      <c r="G33" s="16"/>
      <c r="H33" s="36"/>
    </row>
    <row r="34" spans="1:8" s="18" customFormat="1" ht="38.25" customHeight="1">
      <c r="A34" s="38"/>
      <c r="B34" s="38"/>
      <c r="C34" s="39"/>
      <c r="D34" s="39"/>
      <c r="E34" s="39"/>
      <c r="F34" s="39"/>
      <c r="H34" s="19"/>
    </row>
    <row r="35" spans="1:6" s="18" customFormat="1" ht="33.75" customHeight="1">
      <c r="A35" s="52" t="s">
        <v>52</v>
      </c>
      <c r="B35" s="53"/>
      <c r="C35" s="54"/>
      <c r="D35" s="54"/>
      <c r="E35" s="63" t="s">
        <v>53</v>
      </c>
      <c r="F35" s="63"/>
    </row>
    <row r="36" spans="1:7" s="18" customFormat="1" ht="14.25" customHeight="1">
      <c r="A36" s="59"/>
      <c r="B36" s="48"/>
      <c r="C36" s="44"/>
      <c r="D36" s="44"/>
      <c r="E36" s="44"/>
      <c r="F36" s="45"/>
      <c r="G36" s="20"/>
    </row>
    <row r="37" spans="1:7" s="22" customFormat="1" ht="16.5" customHeight="1">
      <c r="A37" s="49" t="s">
        <v>54</v>
      </c>
      <c r="B37" s="43"/>
      <c r="C37" s="44"/>
      <c r="D37" s="44"/>
      <c r="E37" s="44"/>
      <c r="F37" s="45"/>
      <c r="G37" s="23"/>
    </row>
    <row r="38" spans="1:7" s="21" customFormat="1" ht="15.75" customHeight="1">
      <c r="A38" s="50"/>
      <c r="B38" s="51"/>
      <c r="C38" s="46"/>
      <c r="D38" s="46"/>
      <c r="E38" s="46"/>
      <c r="F38" s="46"/>
      <c r="G38" s="24"/>
    </row>
    <row r="39" spans="1:7" s="21" customFormat="1" ht="18.75">
      <c r="A39" s="55"/>
      <c r="B39" s="56"/>
      <c r="C39" s="57"/>
      <c r="D39" s="57"/>
      <c r="E39" s="57"/>
      <c r="F39" s="57"/>
      <c r="G39" s="24"/>
    </row>
    <row r="40" spans="1:7" s="28" customFormat="1" ht="18.75">
      <c r="A40" s="25"/>
      <c r="B40" s="26"/>
      <c r="C40" s="27"/>
      <c r="D40" s="27"/>
      <c r="E40" s="27"/>
      <c r="F40" s="27"/>
      <c r="G40" s="24"/>
    </row>
    <row r="41" spans="1:2" ht="12.75" customHeight="1">
      <c r="A41" s="29"/>
      <c r="B41" s="29"/>
    </row>
  </sheetData>
  <sheetProtection/>
  <mergeCells count="13">
    <mergeCell ref="D1:F1"/>
    <mergeCell ref="D2:F2"/>
    <mergeCell ref="D3:F3"/>
    <mergeCell ref="D4:F4"/>
    <mergeCell ref="C9:C10"/>
    <mergeCell ref="D9:D10"/>
    <mergeCell ref="E9:F9"/>
    <mergeCell ref="A8:E8"/>
    <mergeCell ref="D5:F5"/>
    <mergeCell ref="E35:F35"/>
    <mergeCell ref="A7:F7"/>
    <mergeCell ref="A9:A10"/>
    <mergeCell ref="B9:B10"/>
  </mergeCells>
  <printOptions horizontalCentered="1"/>
  <pageMargins left="1.1811023622047245" right="0.4724409448818898" top="0.7874015748031497" bottom="0.3937007874015748" header="0.2362204724409449" footer="0.1968503937007874"/>
  <pageSetup firstPageNumber="0" useFirstPageNumber="1" fitToHeight="1" fitToWidth="1" horizontalDpi="300" verticalDpi="300" orientation="portrait" paperSize="9" scale="72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2018-12-19T08:06:48Z</cp:lastPrinted>
  <dcterms:created xsi:type="dcterms:W3CDTF">2014-01-17T10:52:16Z</dcterms:created>
  <dcterms:modified xsi:type="dcterms:W3CDTF">2018-12-20T07:46:53Z</dcterms:modified>
  <cp:category/>
  <cp:version/>
  <cp:contentType/>
  <cp:contentStatus/>
</cp:coreProperties>
</file>