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45" windowHeight="82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<sst xmlns="http://schemas.openxmlformats.org/spreadsheetml/2006/main" count="52" uniqueCount="46">
  <si>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Податок на доходи фізичних осіб</t>
  </si>
  <si>
    <t>Загальний фонд</t>
  </si>
  <si>
    <t>Спеціальний фонд</t>
  </si>
  <si>
    <t>Власні надходження бюджетних установ і організацій</t>
  </si>
  <si>
    <t xml:space="preserve">Кошти від відчуження майна, що належить Автономній Республіці Крим та майна, що перебуває в комунальній власності  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</si>
  <si>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</si>
  <si>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Найменування доходів</t>
  </si>
  <si>
    <t>% виконання</t>
  </si>
  <si>
    <t>дотації</t>
  </si>
  <si>
    <t>субвенції</t>
  </si>
  <si>
    <t>Офіційні трансферти, в т.ч.:</t>
  </si>
  <si>
    <t>Інші надходження загального фонду</t>
  </si>
  <si>
    <t>Інші надходження спеціального фонду</t>
  </si>
  <si>
    <t>Разом загальний та спеціальний фонди</t>
  </si>
  <si>
    <t>тис. грн.</t>
  </si>
  <si>
    <t>Загальний фонд, всього</t>
  </si>
  <si>
    <t>Спеціальний фонд, всього</t>
  </si>
  <si>
    <t xml:space="preserve">Затверджено по бюджету з урахуванням змін </t>
  </si>
  <si>
    <t xml:space="preserve">Фактично надійшло </t>
  </si>
  <si>
    <t>Кошти від продажу землі </t>
  </si>
  <si>
    <t>Акцизний податок з реалізації суб'єктами господарювання роздрібної торгівлі підакцизних товарів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</si>
  <si>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</si>
  <si>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 xml:space="preserve">Екологічний податок </t>
  </si>
  <si>
    <t>Місцеві податки</t>
  </si>
  <si>
    <t>Податок на майно, в т.ч.:</t>
  </si>
  <si>
    <t>Податок на нерухоме майно, відмінне від земельної ділянки</t>
  </si>
  <si>
    <t>Земельний податок та орендна плата</t>
  </si>
  <si>
    <t>Туристичний збір</t>
  </si>
  <si>
    <t>Збір за провадження деяких видів підприємницької діяльності, що справлявся до 1 січня 2015 року</t>
  </si>
  <si>
    <t>Єдиний податок  </t>
  </si>
  <si>
    <t xml:space="preserve">Транспортний податок </t>
  </si>
  <si>
    <t>Надходження коштів пайової участі у розвитку інфраструктури населеного пункту</t>
  </si>
  <si>
    <t>Плата за надання адміністративних послуг</t>
  </si>
  <si>
    <t>Акцизний податок всього, в тому числі:</t>
  </si>
  <si>
    <t>Акцизний податок з пального виробленого в Україні</t>
  </si>
  <si>
    <t>Акцизний податок з пального ввезеного на митну територію України</t>
  </si>
  <si>
    <t>Плата за розміщення тимчасово вільних коштів місцевих бюджетів </t>
  </si>
  <si>
    <t>Загальний фонд (без офіційних трансфертів)</t>
  </si>
  <si>
    <t>Спеціальний фонд (без офіційних трансфертів)</t>
  </si>
  <si>
    <t>Інформація щодо виконання доходної частини міського бюджету м. Суми за І півріччя 2017 - 2018 років</t>
  </si>
  <si>
    <t>І півріччя 2017 року</t>
  </si>
  <si>
    <t>І півріччя 2018 року</t>
  </si>
  <si>
    <t>Відсоток до              І півріччя 2017 року</t>
  </si>
  <si>
    <t>в 96,3 раза</t>
  </si>
  <si>
    <t>С.А. Липова</t>
  </si>
  <si>
    <t xml:space="preserve">                                               Директор департаменту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</si>
</sst>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_-* #,##0.0_р_._-;\-* #,##0.0_р_._-;_-* &quot;-&quot;??_р_._-;_-@_-"/>
    <numFmt numFmtId="182" formatCode="_-* #,##0.0\ _г_р_н_._-;\-* #,##0.0\ _г_р_н_._-;_-* &quot;-&quot;?\ _г_р_н_._-;_-@_-"/>
  </numFmts>
  <fonts count="40">
    <font>
      <sz val="10"/>
      <name val="Arial Cyr"/>
      <family val="0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180" fontId="20" fillId="0" borderId="0" xfId="0" applyNumberFormat="1" applyFont="1" applyFill="1" applyAlignment="1">
      <alignment/>
    </xf>
    <xf numFmtId="0" fontId="20" fillId="0" borderId="0" xfId="0" applyFont="1" applyFill="1" applyAlignment="1">
      <alignment vertical="center"/>
    </xf>
    <xf numFmtId="180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/>
    </xf>
    <xf numFmtId="49" fontId="20" fillId="0" borderId="0" xfId="0" applyNumberFormat="1" applyFont="1" applyFill="1" applyAlignment="1">
      <alignment horizontal="right"/>
    </xf>
    <xf numFmtId="180" fontId="21" fillId="0" borderId="0" xfId="0" applyNumberFormat="1" applyFont="1" applyFill="1" applyAlignment="1">
      <alignment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/>
    </xf>
    <xf numFmtId="180" fontId="20" fillId="0" borderId="18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/>
    </xf>
    <xf numFmtId="180" fontId="20" fillId="0" borderId="19" xfId="0" applyNumberFormat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wrapText="1"/>
    </xf>
    <xf numFmtId="180" fontId="20" fillId="0" borderId="20" xfId="0" applyNumberFormat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/>
    </xf>
    <xf numFmtId="0" fontId="22" fillId="0" borderId="20" xfId="0" applyFont="1" applyFill="1" applyBorder="1" applyAlignment="1">
      <alignment wrapText="1"/>
    </xf>
    <xf numFmtId="180" fontId="22" fillId="0" borderId="20" xfId="0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180" fontId="22" fillId="0" borderId="21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wrapText="1"/>
    </xf>
    <xf numFmtId="0" fontId="22" fillId="0" borderId="21" xfId="0" applyFont="1" applyFill="1" applyBorder="1" applyAlignment="1">
      <alignment wrapText="1"/>
    </xf>
    <xf numFmtId="0" fontId="21" fillId="0" borderId="0" xfId="0" applyFont="1" applyFill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6"/>
  <sheetViews>
    <sheetView tabSelected="1" zoomScale="75" zoomScaleNormal="75" zoomScaleSheetLayoutView="100" zoomScalePageLayoutView="0" workbookViewId="0" topLeftCell="A1">
      <selection activeCell="B47" sqref="B47"/>
    </sheetView>
  </sheetViews>
  <sheetFormatPr defaultColWidth="9.00390625" defaultRowHeight="12.75"/>
  <cols>
    <col min="1" max="1" width="0.37109375" style="2" customWidth="1"/>
    <col min="2" max="2" width="73.00390625" style="2" customWidth="1"/>
    <col min="3" max="3" width="17.00390625" style="2" customWidth="1"/>
    <col min="4" max="4" width="16.875" style="2" customWidth="1"/>
    <col min="5" max="5" width="16.00390625" style="2" customWidth="1"/>
    <col min="6" max="7" width="15.125" style="3" customWidth="1"/>
    <col min="8" max="8" width="15.625" style="3" customWidth="1"/>
    <col min="9" max="9" width="12.75390625" style="2" customWidth="1"/>
    <col min="10" max="10" width="21.125" style="2" customWidth="1"/>
    <col min="11" max="16384" width="9.125" style="2" customWidth="1"/>
  </cols>
  <sheetData>
    <row r="2" spans="2:9" ht="15.75">
      <c r="B2" s="1" t="s">
        <v>39</v>
      </c>
      <c r="C2" s="1"/>
      <c r="D2" s="1"/>
      <c r="E2" s="1"/>
      <c r="F2" s="1"/>
      <c r="G2" s="1"/>
      <c r="H2" s="1"/>
      <c r="I2" s="1"/>
    </row>
    <row r="3" spans="2:9" ht="13.5" thickBot="1">
      <c r="B3" s="6"/>
      <c r="C3" s="3"/>
      <c r="I3" s="10" t="s">
        <v>14</v>
      </c>
    </row>
    <row r="4" spans="2:9" s="4" customFormat="1" ht="21.75" customHeight="1" thickBot="1">
      <c r="B4" s="11" t="s">
        <v>6</v>
      </c>
      <c r="C4" s="12" t="s">
        <v>40</v>
      </c>
      <c r="D4" s="13"/>
      <c r="E4" s="14"/>
      <c r="F4" s="12" t="s">
        <v>41</v>
      </c>
      <c r="G4" s="13"/>
      <c r="H4" s="14"/>
      <c r="I4" s="15" t="s">
        <v>42</v>
      </c>
    </row>
    <row r="5" spans="2:9" s="4" customFormat="1" ht="54" customHeight="1" thickBot="1">
      <c r="B5" s="16"/>
      <c r="C5" s="17" t="s">
        <v>17</v>
      </c>
      <c r="D5" s="18" t="s">
        <v>18</v>
      </c>
      <c r="E5" s="19" t="s">
        <v>7</v>
      </c>
      <c r="F5" s="18" t="s">
        <v>17</v>
      </c>
      <c r="G5" s="18" t="s">
        <v>18</v>
      </c>
      <c r="H5" s="19" t="s">
        <v>7</v>
      </c>
      <c r="I5" s="20"/>
    </row>
    <row r="6" spans="2:9" ht="24.75" customHeight="1" thickBot="1">
      <c r="B6" s="21" t="s">
        <v>1</v>
      </c>
      <c r="C6" s="22"/>
      <c r="D6" s="22"/>
      <c r="E6" s="22"/>
      <c r="F6" s="22"/>
      <c r="G6" s="22"/>
      <c r="H6" s="22"/>
      <c r="I6" s="23"/>
    </row>
    <row r="7" spans="2:9" ht="12.75">
      <c r="B7" s="24" t="s">
        <v>0</v>
      </c>
      <c r="C7" s="25">
        <v>800526.2</v>
      </c>
      <c r="D7" s="25">
        <v>380637.8</v>
      </c>
      <c r="E7" s="25">
        <f>D7/C7*100</f>
        <v>47.548450007007894</v>
      </c>
      <c r="F7" s="25">
        <v>1034017.7</v>
      </c>
      <c r="G7" s="25">
        <v>503549.5</v>
      </c>
      <c r="H7" s="25">
        <f>G7/F7*100</f>
        <v>48.69834433201676</v>
      </c>
      <c r="I7" s="25">
        <f>G7/D7*100</f>
        <v>132.29098633924428</v>
      </c>
    </row>
    <row r="8" spans="2:9" ht="12.75">
      <c r="B8" s="26" t="s">
        <v>33</v>
      </c>
      <c r="C8" s="27">
        <f>C9+C10+C11</f>
        <v>136672.3</v>
      </c>
      <c r="D8" s="27">
        <f>D9+D10+D11</f>
        <v>58020.3</v>
      </c>
      <c r="E8" s="27">
        <f>D8/C8*100</f>
        <v>42.45212819276475</v>
      </c>
      <c r="F8" s="27">
        <f>F9+F10+F11</f>
        <v>145802.8</v>
      </c>
      <c r="G8" s="27">
        <f>G9+G10+G11</f>
        <v>62386.899999999994</v>
      </c>
      <c r="H8" s="27">
        <f>G8/F8*100</f>
        <v>42.78854727069713</v>
      </c>
      <c r="I8" s="27">
        <f>G8/D8*100</f>
        <v>107.52598659434713</v>
      </c>
    </row>
    <row r="9" spans="2:9" ht="12.75">
      <c r="B9" s="26" t="s">
        <v>34</v>
      </c>
      <c r="C9" s="27">
        <v>27936.15</v>
      </c>
      <c r="D9" s="27">
        <v>4672.8</v>
      </c>
      <c r="E9" s="27">
        <f>D9/C9*100</f>
        <v>16.72671431102711</v>
      </c>
      <c r="F9" s="27">
        <v>11953.6</v>
      </c>
      <c r="G9" s="27">
        <v>5756.3</v>
      </c>
      <c r="H9" s="27">
        <f>G9/F9*100</f>
        <v>48.155367420693345</v>
      </c>
      <c r="I9" s="27">
        <f>G9/D9*100</f>
        <v>123.18738229755179</v>
      </c>
    </row>
    <row r="10" spans="2:9" ht="12.75">
      <c r="B10" s="26" t="s">
        <v>35</v>
      </c>
      <c r="C10" s="27">
        <v>27936.15</v>
      </c>
      <c r="D10" s="27">
        <v>17690.4</v>
      </c>
      <c r="E10" s="27">
        <f>D10/C10*100</f>
        <v>63.32440225299478</v>
      </c>
      <c r="F10" s="27">
        <v>46252.3</v>
      </c>
      <c r="G10" s="27">
        <v>21483</v>
      </c>
      <c r="H10" s="27">
        <f>G10/F10*100</f>
        <v>46.44741991209085</v>
      </c>
      <c r="I10" s="27">
        <f>G10/D10*100</f>
        <v>121.43874643874643</v>
      </c>
    </row>
    <row r="11" spans="2:9" ht="25.5">
      <c r="B11" s="28" t="s">
        <v>20</v>
      </c>
      <c r="C11" s="29">
        <v>80800</v>
      </c>
      <c r="D11" s="29">
        <v>35657.1</v>
      </c>
      <c r="E11" s="29">
        <f>D11/C11*100</f>
        <v>44.13007425742574</v>
      </c>
      <c r="F11" s="29">
        <v>87596.9</v>
      </c>
      <c r="G11" s="29">
        <v>35147.6</v>
      </c>
      <c r="H11" s="29">
        <f aca="true" t="shared" si="0" ref="H11:H28">G11/F11*100</f>
        <v>40.12425097235176</v>
      </c>
      <c r="I11" s="29">
        <f>G11/D11*100</f>
        <v>98.5711120646379</v>
      </c>
    </row>
    <row r="12" spans="2:9" ht="12.75">
      <c r="B12" s="28" t="s">
        <v>23</v>
      </c>
      <c r="C12" s="29">
        <f>C13+C17+C18+C19</f>
        <v>311545.6</v>
      </c>
      <c r="D12" s="29">
        <f>D13+D17+D18+D19</f>
        <v>157872.40000000002</v>
      </c>
      <c r="E12" s="29">
        <f aca="true" t="shared" si="1" ref="E12:E28">D12/C12*100</f>
        <v>50.67393023685779</v>
      </c>
      <c r="F12" s="29">
        <f>F13+F17+F18+F19</f>
        <v>355847.5</v>
      </c>
      <c r="G12" s="29">
        <f>G13+G17+G18+G19</f>
        <v>173345.2</v>
      </c>
      <c r="H12" s="29">
        <f t="shared" si="0"/>
        <v>48.71333928157428</v>
      </c>
      <c r="I12" s="29">
        <f aca="true" t="shared" si="2" ref="I12:I28">G12/D12*100</f>
        <v>109.80082649025415</v>
      </c>
    </row>
    <row r="13" spans="2:9" ht="12.75">
      <c r="B13" s="28" t="s">
        <v>24</v>
      </c>
      <c r="C13" s="29">
        <f>C14+C15+C16</f>
        <v>173612.2</v>
      </c>
      <c r="D13" s="29">
        <f>D14+D15+D16</f>
        <v>83648.4</v>
      </c>
      <c r="E13" s="29">
        <f t="shared" si="1"/>
        <v>48.181176207662816</v>
      </c>
      <c r="F13" s="29">
        <f>F14+F15+F16</f>
        <v>173466</v>
      </c>
      <c r="G13" s="29">
        <f>G14+G15+G16</f>
        <v>87584.70000000001</v>
      </c>
      <c r="H13" s="29">
        <f t="shared" si="0"/>
        <v>50.490989588737854</v>
      </c>
      <c r="I13" s="29">
        <f t="shared" si="2"/>
        <v>104.70576843071717</v>
      </c>
    </row>
    <row r="14" spans="2:9" ht="12.75">
      <c r="B14" s="28" t="s">
        <v>25</v>
      </c>
      <c r="C14" s="29">
        <v>6427.7</v>
      </c>
      <c r="D14" s="29">
        <v>2721.1</v>
      </c>
      <c r="E14" s="29">
        <f t="shared" si="1"/>
        <v>42.33396082580083</v>
      </c>
      <c r="F14" s="29">
        <v>7637.4</v>
      </c>
      <c r="G14" s="29">
        <v>3813.7</v>
      </c>
      <c r="H14" s="29">
        <f t="shared" si="0"/>
        <v>49.93453269437243</v>
      </c>
      <c r="I14" s="29">
        <f t="shared" si="2"/>
        <v>140.15287935026274</v>
      </c>
    </row>
    <row r="15" spans="2:9" ht="12.75">
      <c r="B15" s="28" t="s">
        <v>26</v>
      </c>
      <c r="C15" s="29">
        <v>166595</v>
      </c>
      <c r="D15" s="29">
        <v>80495.4</v>
      </c>
      <c r="E15" s="29">
        <f t="shared" si="1"/>
        <v>48.31801674720129</v>
      </c>
      <c r="F15" s="29">
        <v>164908.6</v>
      </c>
      <c r="G15" s="29">
        <v>83347.70000000001</v>
      </c>
      <c r="H15" s="29">
        <f t="shared" si="0"/>
        <v>50.541754644694095</v>
      </c>
      <c r="I15" s="29">
        <f t="shared" si="2"/>
        <v>103.54343229551009</v>
      </c>
    </row>
    <row r="16" spans="2:9" ht="12.75">
      <c r="B16" s="28" t="s">
        <v>30</v>
      </c>
      <c r="C16" s="29">
        <v>589.5</v>
      </c>
      <c r="D16" s="29">
        <v>431.9</v>
      </c>
      <c r="E16" s="29">
        <f t="shared" si="1"/>
        <v>73.26547921967769</v>
      </c>
      <c r="F16" s="29">
        <v>920</v>
      </c>
      <c r="G16" s="29">
        <v>423.3</v>
      </c>
      <c r="H16" s="29">
        <f t="shared" si="0"/>
        <v>46.01086956521739</v>
      </c>
      <c r="I16" s="29">
        <f t="shared" si="2"/>
        <v>98.00879833294745</v>
      </c>
    </row>
    <row r="17" spans="2:9" ht="12.75">
      <c r="B17" s="28" t="s">
        <v>27</v>
      </c>
      <c r="C17" s="29">
        <v>130</v>
      </c>
      <c r="D17" s="29">
        <v>97.6</v>
      </c>
      <c r="E17" s="29">
        <f t="shared" si="1"/>
        <v>75.07692307692308</v>
      </c>
      <c r="F17" s="29">
        <v>200</v>
      </c>
      <c r="G17" s="29">
        <v>120.7</v>
      </c>
      <c r="H17" s="29">
        <f t="shared" si="0"/>
        <v>60.35</v>
      </c>
      <c r="I17" s="29">
        <f t="shared" si="2"/>
        <v>123.66803278688525</v>
      </c>
    </row>
    <row r="18" spans="2:9" ht="25.5">
      <c r="B18" s="28" t="s">
        <v>28</v>
      </c>
      <c r="C18" s="29"/>
      <c r="D18" s="29">
        <v>-31.2</v>
      </c>
      <c r="E18" s="29"/>
      <c r="F18" s="29"/>
      <c r="G18" s="29">
        <v>3</v>
      </c>
      <c r="H18" s="29"/>
      <c r="I18" s="29">
        <f t="shared" si="2"/>
        <v>-9.615384615384617</v>
      </c>
    </row>
    <row r="19" spans="2:9" ht="12.75">
      <c r="B19" s="28" t="s">
        <v>29</v>
      </c>
      <c r="C19" s="29">
        <v>137803.4</v>
      </c>
      <c r="D19" s="29">
        <v>74157.6</v>
      </c>
      <c r="E19" s="29">
        <f t="shared" si="1"/>
        <v>53.81405683749458</v>
      </c>
      <c r="F19" s="29">
        <v>182181.5</v>
      </c>
      <c r="G19" s="29">
        <v>85636.8</v>
      </c>
      <c r="H19" s="29">
        <f t="shared" si="0"/>
        <v>47.00630964175836</v>
      </c>
      <c r="I19" s="29">
        <f t="shared" si="2"/>
        <v>115.47946535486584</v>
      </c>
    </row>
    <row r="20" spans="2:9" ht="12.75">
      <c r="B20" s="28" t="s">
        <v>36</v>
      </c>
      <c r="C20" s="29">
        <v>19551</v>
      </c>
      <c r="D20" s="29">
        <v>16869.5</v>
      </c>
      <c r="E20" s="29">
        <f t="shared" si="1"/>
        <v>86.28458902357936</v>
      </c>
      <c r="F20" s="29">
        <v>9253.8</v>
      </c>
      <c r="G20" s="29">
        <v>9111.7</v>
      </c>
      <c r="H20" s="29">
        <f t="shared" si="0"/>
        <v>98.4644146188593</v>
      </c>
      <c r="I20" s="29">
        <f t="shared" si="2"/>
        <v>54.0128634517917</v>
      </c>
    </row>
    <row r="21" spans="2:9" ht="12.75">
      <c r="B21" s="28" t="s">
        <v>32</v>
      </c>
      <c r="C21" s="29">
        <v>14423</v>
      </c>
      <c r="D21" s="29">
        <v>6879.400000000001</v>
      </c>
      <c r="E21" s="29">
        <f t="shared" si="1"/>
        <v>47.69742771961451</v>
      </c>
      <c r="F21" s="29">
        <v>22488.8</v>
      </c>
      <c r="G21" s="29">
        <v>11778.8</v>
      </c>
      <c r="H21" s="29">
        <f>G21/F21*100</f>
        <v>52.37629397744655</v>
      </c>
      <c r="I21" s="29">
        <f t="shared" si="2"/>
        <v>171.2184202110649</v>
      </c>
    </row>
    <row r="22" spans="2:9" ht="33" customHeight="1">
      <c r="B22" s="28" t="s">
        <v>21</v>
      </c>
      <c r="C22" s="29">
        <v>17000</v>
      </c>
      <c r="D22" s="29">
        <v>9795.2</v>
      </c>
      <c r="E22" s="29">
        <f>D22/C22*100</f>
        <v>57.61882352941177</v>
      </c>
      <c r="F22" s="29">
        <v>20000</v>
      </c>
      <c r="G22" s="29">
        <v>10562.9</v>
      </c>
      <c r="H22" s="29">
        <f>G22/F22*100</f>
        <v>52.814499999999995</v>
      </c>
      <c r="I22" s="29">
        <f>G22/D22*100</f>
        <v>107.8375122508984</v>
      </c>
    </row>
    <row r="23" spans="2:9" ht="12.75">
      <c r="B23" s="30" t="s">
        <v>11</v>
      </c>
      <c r="C23" s="29">
        <f>C24-C7-C8-C22-C12-C21-C20</f>
        <v>3937.9000000000815</v>
      </c>
      <c r="D23" s="29">
        <f>D24-D7-D8-D22-D12-D21-D20</f>
        <v>2424.00000000008</v>
      </c>
      <c r="E23" s="29">
        <f t="shared" si="1"/>
        <v>61.55565148937326</v>
      </c>
      <c r="F23" s="29">
        <f>F24-F7-F8-F22-F12-F21-F20</f>
        <v>4377.000000000153</v>
      </c>
      <c r="G23" s="29">
        <f>G24-G7-G8-G22-G12-G21-G20</f>
        <v>2485.6111100001726</v>
      </c>
      <c r="H23" s="29">
        <f t="shared" si="0"/>
        <v>56.788007996346494</v>
      </c>
      <c r="I23" s="29">
        <f t="shared" si="2"/>
        <v>102.54171245874961</v>
      </c>
    </row>
    <row r="24" spans="2:9" ht="15" customHeight="1">
      <c r="B24" s="31" t="s">
        <v>37</v>
      </c>
      <c r="C24" s="32">
        <v>1303656</v>
      </c>
      <c r="D24" s="32">
        <v>632498.6000000001</v>
      </c>
      <c r="E24" s="32">
        <f t="shared" si="1"/>
        <v>48.517292905490415</v>
      </c>
      <c r="F24" s="32">
        <v>1591787.6</v>
      </c>
      <c r="G24" s="32">
        <v>773220.6111100002</v>
      </c>
      <c r="H24" s="32">
        <f t="shared" si="0"/>
        <v>48.57561468062699</v>
      </c>
      <c r="I24" s="32">
        <f t="shared" si="2"/>
        <v>122.24858855181657</v>
      </c>
    </row>
    <row r="25" spans="2:10" s="6" customFormat="1" ht="12.75">
      <c r="B25" s="33" t="s">
        <v>10</v>
      </c>
      <c r="C25" s="32">
        <f>C26+C27</f>
        <v>1317298.5</v>
      </c>
      <c r="D25" s="32">
        <f>D26+D27</f>
        <v>792164.2</v>
      </c>
      <c r="E25" s="32">
        <f t="shared" si="1"/>
        <v>60.13551218649379</v>
      </c>
      <c r="F25" s="32">
        <f>F26+F27</f>
        <v>1651849.9000000001</v>
      </c>
      <c r="G25" s="32">
        <f>G26+G27</f>
        <v>1022571.30041</v>
      </c>
      <c r="H25" s="32">
        <f t="shared" si="0"/>
        <v>61.9046137551602</v>
      </c>
      <c r="I25" s="32">
        <f t="shared" si="2"/>
        <v>129.08577545034225</v>
      </c>
      <c r="J25" s="5"/>
    </row>
    <row r="26" spans="2:9" ht="12.75">
      <c r="B26" s="30" t="s">
        <v>8</v>
      </c>
      <c r="C26" s="29"/>
      <c r="D26" s="29"/>
      <c r="E26" s="29"/>
      <c r="F26" s="29">
        <v>2684.6</v>
      </c>
      <c r="G26" s="29">
        <v>1141</v>
      </c>
      <c r="H26" s="29">
        <f t="shared" si="0"/>
        <v>42.501676227370936</v>
      </c>
      <c r="I26" s="29"/>
    </row>
    <row r="27" spans="2:9" ht="12.75">
      <c r="B27" s="30" t="s">
        <v>9</v>
      </c>
      <c r="C27" s="29">
        <v>1317298.5</v>
      </c>
      <c r="D27" s="29">
        <v>792164.2</v>
      </c>
      <c r="E27" s="29">
        <f t="shared" si="1"/>
        <v>60.13551218649379</v>
      </c>
      <c r="F27" s="29">
        <v>1649165.3</v>
      </c>
      <c r="G27" s="29">
        <v>1021430.30041</v>
      </c>
      <c r="H27" s="29">
        <f t="shared" si="0"/>
        <v>61.93619890074088</v>
      </c>
      <c r="I27" s="29">
        <f t="shared" si="2"/>
        <v>128.9417396557431</v>
      </c>
    </row>
    <row r="28" spans="2:9" ht="13.5" thickBot="1">
      <c r="B28" s="34" t="s">
        <v>15</v>
      </c>
      <c r="C28" s="35">
        <f>C24+C25</f>
        <v>2620954.5</v>
      </c>
      <c r="D28" s="35">
        <f>D24+D25</f>
        <v>1424662.8</v>
      </c>
      <c r="E28" s="35">
        <f t="shared" si="1"/>
        <v>54.35663991877768</v>
      </c>
      <c r="F28" s="35">
        <f>F24+F25</f>
        <v>3243637.5</v>
      </c>
      <c r="G28" s="35">
        <f>G24+G25</f>
        <v>1795791.91152</v>
      </c>
      <c r="H28" s="35">
        <f t="shared" si="0"/>
        <v>55.36352047724199</v>
      </c>
      <c r="I28" s="35">
        <f t="shared" si="2"/>
        <v>126.05031250342186</v>
      </c>
    </row>
    <row r="29" spans="2:9" ht="19.5" customHeight="1">
      <c r="B29" s="21" t="s">
        <v>2</v>
      </c>
      <c r="C29" s="22"/>
      <c r="D29" s="22"/>
      <c r="E29" s="22"/>
      <c r="F29" s="22"/>
      <c r="G29" s="22"/>
      <c r="H29" s="22"/>
      <c r="I29" s="23"/>
    </row>
    <row r="30" spans="2:9" ht="12.75">
      <c r="B30" s="28" t="s">
        <v>22</v>
      </c>
      <c r="C30" s="29">
        <v>3451.1</v>
      </c>
      <c r="D30" s="29">
        <v>2000.9</v>
      </c>
      <c r="E30" s="29">
        <f>D30/C30*100</f>
        <v>57.97861551389413</v>
      </c>
      <c r="F30" s="29">
        <v>3500</v>
      </c>
      <c r="G30" s="29">
        <v>2136</v>
      </c>
      <c r="H30" s="29">
        <f>G30/F30*100</f>
        <v>61.02857142857143</v>
      </c>
      <c r="I30" s="29">
        <f>G30/D30*100</f>
        <v>106.75196161727223</v>
      </c>
    </row>
    <row r="31" spans="2:9" ht="12.75">
      <c r="B31" s="36" t="s">
        <v>3</v>
      </c>
      <c r="C31" s="27">
        <v>58151.1</v>
      </c>
      <c r="D31" s="27">
        <v>29787.9</v>
      </c>
      <c r="E31" s="27">
        <f>D31/C31*100</f>
        <v>51.22499832333352</v>
      </c>
      <c r="F31" s="27">
        <v>70166.2</v>
      </c>
      <c r="G31" s="27">
        <v>44266.2</v>
      </c>
      <c r="H31" s="27">
        <f>G31/F31*100</f>
        <v>63.087640487870225</v>
      </c>
      <c r="I31" s="27">
        <f aca="true" t="shared" si="3" ref="I31:I41">G31/D31*100</f>
        <v>148.6046347678084</v>
      </c>
    </row>
    <row r="32" spans="2:9" ht="12.75">
      <c r="B32" s="36" t="s">
        <v>31</v>
      </c>
      <c r="C32" s="27">
        <v>1100</v>
      </c>
      <c r="D32" s="27">
        <v>2380</v>
      </c>
      <c r="E32" s="27">
        <f>D32/C32*100</f>
        <v>216.36363636363635</v>
      </c>
      <c r="F32" s="27">
        <v>1564</v>
      </c>
      <c r="G32" s="27">
        <v>1366.2</v>
      </c>
      <c r="H32" s="27">
        <f>G32/F32*100</f>
        <v>87.3529411764706</v>
      </c>
      <c r="I32" s="27">
        <f t="shared" si="3"/>
        <v>57.40336134453782</v>
      </c>
    </row>
    <row r="33" spans="2:9" ht="25.5">
      <c r="B33" s="28" t="s">
        <v>4</v>
      </c>
      <c r="C33" s="29">
        <v>1000</v>
      </c>
      <c r="D33" s="29">
        <v>1521.5</v>
      </c>
      <c r="E33" s="29">
        <f aca="true" t="shared" si="4" ref="E33:E41">D33/C33*100</f>
        <v>152.15</v>
      </c>
      <c r="F33" s="27">
        <v>3000</v>
      </c>
      <c r="G33" s="29">
        <v>3313.4</v>
      </c>
      <c r="H33" s="29">
        <f aca="true" t="shared" si="5" ref="H33:H41">G33/F33*100</f>
        <v>110.44666666666667</v>
      </c>
      <c r="I33" s="29">
        <f t="shared" si="3"/>
        <v>217.7719355898784</v>
      </c>
    </row>
    <row r="34" spans="2:9" ht="16.5" customHeight="1">
      <c r="B34" s="28" t="s">
        <v>19</v>
      </c>
      <c r="C34" s="29">
        <v>1087.6</v>
      </c>
      <c r="D34" s="29">
        <v>321.7</v>
      </c>
      <c r="E34" s="29">
        <f t="shared" si="4"/>
        <v>29.57888929753586</v>
      </c>
      <c r="F34" s="29">
        <v>950</v>
      </c>
      <c r="G34" s="29">
        <v>6</v>
      </c>
      <c r="H34" s="29">
        <f t="shared" si="5"/>
        <v>0.631578947368421</v>
      </c>
      <c r="I34" s="29">
        <f t="shared" si="3"/>
        <v>1.8650917003419334</v>
      </c>
    </row>
    <row r="35" spans="2:9" ht="25.5">
      <c r="B35" s="28" t="s">
        <v>5</v>
      </c>
      <c r="C35" s="29">
        <v>5361.4</v>
      </c>
      <c r="D35" s="29">
        <v>498.2</v>
      </c>
      <c r="E35" s="29">
        <f t="shared" si="4"/>
        <v>9.292349013317418</v>
      </c>
      <c r="F35" s="29">
        <v>1284.9</v>
      </c>
      <c r="G35" s="29">
        <v>307.3</v>
      </c>
      <c r="H35" s="29">
        <f t="shared" si="5"/>
        <v>23.916258074558332</v>
      </c>
      <c r="I35" s="29">
        <f t="shared" si="3"/>
        <v>61.682055399437985</v>
      </c>
    </row>
    <row r="36" spans="2:9" ht="18" customHeight="1">
      <c r="B36" s="28" t="s">
        <v>12</v>
      </c>
      <c r="C36" s="29">
        <f>C37-C31-C33-C34-C35-C32-C30</f>
        <v>419.8999999999928</v>
      </c>
      <c r="D36" s="29">
        <f>D37-D31-D33-D34-D35-D32-D30</f>
        <v>118.70000000000027</v>
      </c>
      <c r="E36" s="29">
        <f t="shared" si="4"/>
        <v>28.26863538937897</v>
      </c>
      <c r="F36" s="29">
        <f>F37-F31-F33-F34-F35-F32-F30</f>
        <v>299.9000000000033</v>
      </c>
      <c r="G36" s="29">
        <f>G37-G31-G33-G34-G35-G32-G30</f>
        <v>763.1000000000004</v>
      </c>
      <c r="H36" s="29">
        <f t="shared" si="5"/>
        <v>254.45148382794</v>
      </c>
      <c r="I36" s="29">
        <f t="shared" si="3"/>
        <v>642.8812131423746</v>
      </c>
    </row>
    <row r="37" spans="2:9" ht="12.75">
      <c r="B37" s="31" t="s">
        <v>38</v>
      </c>
      <c r="C37" s="32">
        <v>70571.09999999999</v>
      </c>
      <c r="D37" s="32">
        <v>36628.9</v>
      </c>
      <c r="E37" s="32">
        <f t="shared" si="4"/>
        <v>51.90354125130543</v>
      </c>
      <c r="F37" s="32">
        <v>80765</v>
      </c>
      <c r="G37" s="32">
        <v>52158.2</v>
      </c>
      <c r="H37" s="32">
        <f t="shared" si="5"/>
        <v>64.58020182009534</v>
      </c>
      <c r="I37" s="32">
        <f t="shared" si="3"/>
        <v>142.3963045573304</v>
      </c>
    </row>
    <row r="38" spans="2:9" s="6" customFormat="1" ht="12.75">
      <c r="B38" s="31" t="s">
        <v>10</v>
      </c>
      <c r="C38" s="32">
        <f>C39</f>
        <v>25252.600000000002</v>
      </c>
      <c r="D38" s="32">
        <f>D39</f>
        <v>225.2</v>
      </c>
      <c r="E38" s="32">
        <f t="shared" si="4"/>
        <v>0.8917893603034934</v>
      </c>
      <c r="F38" s="32">
        <f>F39</f>
        <v>49145</v>
      </c>
      <c r="G38" s="32">
        <f>G39</f>
        <v>21683.6</v>
      </c>
      <c r="H38" s="32">
        <f t="shared" si="5"/>
        <v>44.121680740665376</v>
      </c>
      <c r="I38" s="32" t="s">
        <v>43</v>
      </c>
    </row>
    <row r="39" spans="2:9" ht="12.75">
      <c r="B39" s="28" t="s">
        <v>9</v>
      </c>
      <c r="C39" s="29">
        <v>25252.600000000002</v>
      </c>
      <c r="D39" s="29">
        <v>225.2</v>
      </c>
      <c r="E39" s="29">
        <f t="shared" si="4"/>
        <v>0.8917893603034934</v>
      </c>
      <c r="F39" s="29">
        <v>49145</v>
      </c>
      <c r="G39" s="29">
        <v>21683.6</v>
      </c>
      <c r="H39" s="29">
        <f t="shared" si="5"/>
        <v>44.121680740665376</v>
      </c>
      <c r="I39" s="29" t="s">
        <v>43</v>
      </c>
    </row>
    <row r="40" spans="2:9" ht="12.75">
      <c r="B40" s="31" t="s">
        <v>16</v>
      </c>
      <c r="C40" s="32">
        <f>C37+C38</f>
        <v>95823.7</v>
      </c>
      <c r="D40" s="32">
        <f>D37+D38</f>
        <v>36854.1</v>
      </c>
      <c r="E40" s="32">
        <f t="shared" si="4"/>
        <v>38.46031827199325</v>
      </c>
      <c r="F40" s="32">
        <f>F37+F38</f>
        <v>129910</v>
      </c>
      <c r="G40" s="32">
        <f>G37+G38</f>
        <v>73841.79999999999</v>
      </c>
      <c r="H40" s="32">
        <f t="shared" si="5"/>
        <v>56.84073589408051</v>
      </c>
      <c r="I40" s="32">
        <f t="shared" si="3"/>
        <v>200.36251054835142</v>
      </c>
    </row>
    <row r="41" spans="2:9" ht="19.5" customHeight="1" thickBot="1">
      <c r="B41" s="37" t="s">
        <v>13</v>
      </c>
      <c r="C41" s="35">
        <f>C40+C28</f>
        <v>2716778.2</v>
      </c>
      <c r="D41" s="35">
        <f>D28+D40</f>
        <v>1461516.9000000001</v>
      </c>
      <c r="E41" s="35">
        <f t="shared" si="4"/>
        <v>53.79595949349123</v>
      </c>
      <c r="F41" s="35">
        <f>F40+F28</f>
        <v>3373547.5</v>
      </c>
      <c r="G41" s="35">
        <f>G40+G28</f>
        <v>1869633.7115200001</v>
      </c>
      <c r="H41" s="35">
        <f t="shared" si="5"/>
        <v>55.420405715941456</v>
      </c>
      <c r="I41" s="35">
        <f t="shared" si="3"/>
        <v>127.92419379618532</v>
      </c>
    </row>
    <row r="43" ht="12.75">
      <c r="D43" s="8"/>
    </row>
    <row r="46" spans="2:8" s="7" customFormat="1" ht="15.75">
      <c r="B46" s="38" t="s">
        <v>45</v>
      </c>
      <c r="C46" s="38"/>
      <c r="D46" s="38"/>
      <c r="F46" s="9"/>
      <c r="G46" s="9" t="s">
        <v>44</v>
      </c>
      <c r="H46" s="9"/>
    </row>
  </sheetData>
  <sheetProtection/>
  <mergeCells count="8">
    <mergeCell ref="B46:D46"/>
    <mergeCell ref="B2:I2"/>
    <mergeCell ref="B6:I6"/>
    <mergeCell ref="B29:I29"/>
    <mergeCell ref="C4:E4"/>
    <mergeCell ref="F4:H4"/>
    <mergeCell ref="I4:I5"/>
    <mergeCell ref="B4:B5"/>
  </mergeCells>
  <printOptions/>
  <pageMargins left="0.77" right="0.18" top="0.4" bottom="0.17" header="0.34" footer="0.1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FUSMR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Dohody4</dc:creator>
  <cp:keywords/>
  <dc:description/>
  <cp:lastModifiedBy>Майковська Юлія Миколаївна</cp:lastModifiedBy>
  <cp:lastPrinted>2018-09-26T10:52:32Z</cp:lastPrinted>
  <dcterms:created xsi:type="dcterms:W3CDTF">2011-07-26T06:14:54Z</dcterms:created>
  <dcterms:modified xsi:type="dcterms:W3CDTF">2018-09-26T10:52:47Z</dcterms:modified>
  <cp:category/>
  <cp:version/>
  <cp:contentType/>
  <cp:contentStatus/>
</cp:coreProperties>
</file>