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7635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'Лист1'!$A$1:$I$46</definedName>
  </definedNames>
  <calcPr fullCalcOnLoad="1"/>
</workbook>
</file>

<file path=xl/sharedStrings.xml><?xml version="1.0" encoding="utf-8"?>
<sst xmlns="http://schemas.openxmlformats.org/spreadsheetml/2006/main" count="52" uniqueCount="46">
  <si>
    <t>Загальний фонд</t>
  </si>
  <si>
    <t>Спеціальний фонд</t>
  </si>
  <si>
    <t>Власні надходження бюджетних установ і організацій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</si>
  <si>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</si>
  <si>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</si>
  <si>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Найменування доходів</t>
  </si>
  <si>
    <t>% виконання</t>
  </si>
  <si>
    <t>Офіційні трансферти, в т.ч.:</t>
  </si>
  <si>
    <t>Інші надходження загального фонду</t>
  </si>
  <si>
    <t>Інші надходження спеціального фонду</t>
  </si>
  <si>
    <t>Разом загальний та спеціальний фонди</t>
  </si>
  <si>
    <t>Загальний фонд, всього</t>
  </si>
  <si>
    <t>Спеціальний фонд, всього</t>
  </si>
  <si>
    <t xml:space="preserve">Затверджено по бюджету з урахуванням змін </t>
  </si>
  <si>
    <t xml:space="preserve">Фактично надійшло </t>
  </si>
  <si>
    <t>Кошти від продажу землі </t>
  </si>
  <si>
    <t>Акцизний податок з реалізації суб'єктами господарювання роздрібної торгівлі підакцизних товарів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</si>
  <si>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</si>
  <si>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 xml:space="preserve">Екологічний податок </t>
  </si>
  <si>
    <t>Місцеві податки</t>
  </si>
  <si>
    <t>Податок на майно, в т.ч.:</t>
  </si>
  <si>
    <t>Податок на нерухоме майно, відмінне від земельної ділянки</t>
  </si>
  <si>
    <t>Земельний податок та орендна плата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</si>
  <si>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</si>
  <si>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</si>
  <si>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Єдиний податок  </t>
  </si>
  <si>
    <t xml:space="preserve">Транспортний податок </t>
  </si>
  <si>
    <t>Надходження коштів пайової участі у розвитку інфраструктури населеного пункту</t>
  </si>
  <si>
    <t>Плата за надання адміністративних послуг</t>
  </si>
  <si>
    <t>Акцизний податок всього, в тому числі:</t>
  </si>
  <si>
    <t>Акцизний податок з пального виробленого в Україні</t>
  </si>
  <si>
    <t>Акцизний податок з пального ввезеного на митну територію України</t>
  </si>
  <si>
    <t>Плата за розміщення тимчасово вільних коштів місцевих бюджетів </t>
  </si>
  <si>
    <t>Загальний фонд (без офіційних трансфертів)</t>
  </si>
  <si>
    <t>Спеціальний фонд (без офіційних трансфертів)</t>
  </si>
  <si>
    <t>Податок та збір на доходи фізичних осіб</t>
  </si>
  <si>
    <t>Дотації</t>
  </si>
  <si>
    <t>Субвенції</t>
  </si>
  <si>
    <t>Гранти (дарунки), що надійшли до бюджетів усіх рівнів  </t>
  </si>
  <si>
    <t>тис. гривень</t>
  </si>
  <si>
    <t>Директор департаменту фінансів, економіки та інвестицій Сумської міської ради</t>
  </si>
  <si>
    <t>С.А. Липова</t>
  </si>
  <si>
    <t>Інформація щодо виконання дохідної частини  бюджету  Сумської міської ОТГ  за  9 місяців 2020 року в порівнянні з 9 місяцями 2019 року</t>
  </si>
  <si>
    <t>9 місяців 2019 року</t>
  </si>
  <si>
    <t>9 місяців  2020 року</t>
  </si>
  <si>
    <t>Відсоток до             9 місяців 2019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</si>
</sst>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.0"/>
    <numFmt numFmtId="191" formatCode="_-* #,##0.0_р_._-;\-* #,##0.0_р_._-;_-* &quot;-&quot;??_р_._-;_-@_-"/>
    <numFmt numFmtId="192" formatCode="_-* #,##0.0\ _г_р_н_._-;\-* #,##0.0\ _г_р_н_._-;_-* &quot;-&quot;?\ _г_р_н_._-;_-@_-"/>
    <numFmt numFmtId="193" formatCode="0.0"/>
    <numFmt numFmtId="194" formatCode="#,##0.000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1.5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90" fontId="0" fillId="33" borderId="0" xfId="0" applyNumberForma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 horizontal="right"/>
    </xf>
    <xf numFmtId="190" fontId="1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90" fontId="7" fillId="33" borderId="12" xfId="0" applyNumberFormat="1" applyFont="1" applyFill="1" applyBorder="1" applyAlignment="1">
      <alignment horizontal="center" vertical="center"/>
    </xf>
    <xf numFmtId="190" fontId="7" fillId="33" borderId="1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90" fontId="7" fillId="33" borderId="14" xfId="0" applyNumberFormat="1" applyFont="1" applyFill="1" applyBorder="1" applyAlignment="1">
      <alignment horizontal="center" vertical="center"/>
    </xf>
    <xf numFmtId="190" fontId="5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0" fontId="5" fillId="0" borderId="0" xfId="0" applyNumberFormat="1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4" fontId="7" fillId="33" borderId="13" xfId="0" applyNumberFormat="1" applyFont="1" applyFill="1" applyBorder="1" applyAlignment="1">
      <alignment horizontal="center" vertical="center"/>
    </xf>
    <xf numFmtId="190" fontId="7" fillId="33" borderId="15" xfId="0" applyNumberFormat="1" applyFont="1" applyFill="1" applyBorder="1" applyAlignment="1">
      <alignment horizontal="center" vertical="center"/>
    </xf>
    <xf numFmtId="190" fontId="7" fillId="33" borderId="16" xfId="0" applyNumberFormat="1" applyFont="1" applyFill="1" applyBorder="1" applyAlignment="1">
      <alignment horizontal="center" vertical="center"/>
    </xf>
    <xf numFmtId="190" fontId="7" fillId="33" borderId="17" xfId="0" applyNumberFormat="1" applyFont="1" applyFill="1" applyBorder="1" applyAlignment="1">
      <alignment horizontal="center" vertical="center"/>
    </xf>
    <xf numFmtId="190" fontId="7" fillId="33" borderId="18" xfId="0" applyNumberFormat="1" applyFont="1" applyFill="1" applyBorder="1" applyAlignment="1">
      <alignment horizontal="center" vertical="center"/>
    </xf>
    <xf numFmtId="190" fontId="7" fillId="33" borderId="19" xfId="0" applyNumberFormat="1" applyFont="1" applyFill="1" applyBorder="1" applyAlignment="1">
      <alignment horizontal="center" vertical="center"/>
    </xf>
    <xf numFmtId="190" fontId="7" fillId="33" borderId="2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90" fontId="5" fillId="33" borderId="21" xfId="0" applyNumberFormat="1" applyFont="1" applyFill="1" applyBorder="1" applyAlignment="1">
      <alignment horizontal="center" vertical="center"/>
    </xf>
    <xf numFmtId="190" fontId="5" fillId="33" borderId="22" xfId="0" applyNumberFormat="1" applyFont="1" applyFill="1" applyBorder="1" applyAlignment="1">
      <alignment horizontal="center" vertical="center"/>
    </xf>
    <xf numFmtId="190" fontId="5" fillId="33" borderId="23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190" fontId="5" fillId="33" borderId="24" xfId="0" applyNumberFormat="1" applyFont="1" applyFill="1" applyBorder="1" applyAlignment="1">
      <alignment horizontal="center" vertical="center"/>
    </xf>
    <xf numFmtId="190" fontId="5" fillId="33" borderId="2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190" fontId="7" fillId="33" borderId="0" xfId="0" applyNumberFormat="1" applyFont="1" applyFill="1" applyAlignment="1">
      <alignment/>
    </xf>
    <xf numFmtId="190" fontId="5" fillId="33" borderId="0" xfId="0" applyNumberFormat="1" applyFont="1" applyFill="1" applyAlignment="1">
      <alignment/>
    </xf>
    <xf numFmtId="190" fontId="5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190" fontId="44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8"/>
  <sheetViews>
    <sheetView tabSelected="1" view="pageBreakPreview" zoomScaleNormal="93" zoomScaleSheetLayoutView="100" zoomScalePageLayoutView="0" workbookViewId="0" topLeftCell="A1">
      <pane xSplit="2" ySplit="6" topLeftCell="C1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7" sqref="G17"/>
    </sheetView>
  </sheetViews>
  <sheetFormatPr defaultColWidth="9.00390625" defaultRowHeight="12.75"/>
  <cols>
    <col min="1" max="1" width="0.37109375" style="1" customWidth="1"/>
    <col min="2" max="2" width="109.375" style="5" customWidth="1"/>
    <col min="3" max="3" width="17.00390625" style="5" customWidth="1"/>
    <col min="4" max="4" width="16.875" style="5" customWidth="1"/>
    <col min="5" max="5" width="16.00390625" style="5" customWidth="1"/>
    <col min="6" max="6" width="17.00390625" style="3" customWidth="1"/>
    <col min="7" max="7" width="15.125" style="3" customWidth="1"/>
    <col min="8" max="8" width="15.625" style="3" customWidth="1"/>
    <col min="9" max="9" width="14.25390625" style="5" customWidth="1"/>
    <col min="10" max="10" width="21.125" style="1" customWidth="1"/>
    <col min="11" max="16384" width="9.125" style="1" customWidth="1"/>
  </cols>
  <sheetData>
    <row r="2" spans="2:9" ht="20.25">
      <c r="B2" s="49" t="s">
        <v>42</v>
      </c>
      <c r="C2" s="49"/>
      <c r="D2" s="49"/>
      <c r="E2" s="49"/>
      <c r="F2" s="49"/>
      <c r="G2" s="49"/>
      <c r="H2" s="49"/>
      <c r="I2" s="49"/>
    </row>
    <row r="3" spans="2:9" ht="16.5" thickBot="1">
      <c r="B3" s="41"/>
      <c r="C3" s="3"/>
      <c r="I3" s="39" t="s">
        <v>39</v>
      </c>
    </row>
    <row r="4" spans="2:9" s="2" customFormat="1" ht="21.75" customHeight="1" thickBot="1">
      <c r="B4" s="61" t="s">
        <v>5</v>
      </c>
      <c r="C4" s="56" t="s">
        <v>43</v>
      </c>
      <c r="D4" s="57"/>
      <c r="E4" s="58"/>
      <c r="F4" s="56" t="s">
        <v>44</v>
      </c>
      <c r="G4" s="57"/>
      <c r="H4" s="58"/>
      <c r="I4" s="59" t="s">
        <v>45</v>
      </c>
    </row>
    <row r="5" spans="2:9" s="2" customFormat="1" ht="57" customHeight="1" thickBot="1">
      <c r="B5" s="62"/>
      <c r="C5" s="8" t="s">
        <v>13</v>
      </c>
      <c r="D5" s="9" t="s">
        <v>14</v>
      </c>
      <c r="E5" s="10" t="s">
        <v>6</v>
      </c>
      <c r="F5" s="9" t="s">
        <v>13</v>
      </c>
      <c r="G5" s="9" t="s">
        <v>14</v>
      </c>
      <c r="H5" s="10" t="s">
        <v>6</v>
      </c>
      <c r="I5" s="60"/>
    </row>
    <row r="6" spans="2:9" s="11" customFormat="1" ht="21.75" customHeight="1" thickBot="1">
      <c r="B6" s="50" t="s">
        <v>0</v>
      </c>
      <c r="C6" s="51"/>
      <c r="D6" s="51"/>
      <c r="E6" s="51"/>
      <c r="F6" s="51"/>
      <c r="G6" s="51"/>
      <c r="H6" s="51"/>
      <c r="I6" s="52"/>
    </row>
    <row r="7" spans="2:9" s="14" customFormat="1" ht="21.75" customHeight="1">
      <c r="B7" s="42" t="s">
        <v>35</v>
      </c>
      <c r="C7" s="12">
        <v>1255258.6</v>
      </c>
      <c r="D7" s="13">
        <v>839230.8</v>
      </c>
      <c r="E7" s="12">
        <f>D7/C7*100</f>
        <v>66.85720376661828</v>
      </c>
      <c r="F7" s="12">
        <v>1333153</v>
      </c>
      <c r="G7" s="13">
        <v>909206.4</v>
      </c>
      <c r="H7" s="12">
        <f>G7/F7*100</f>
        <v>68.19970400996735</v>
      </c>
      <c r="I7" s="12">
        <f>G7/D7*100</f>
        <v>108.33806385561635</v>
      </c>
    </row>
    <row r="8" spans="2:9" s="14" customFormat="1" ht="21.75" customHeight="1">
      <c r="B8" s="42" t="s">
        <v>29</v>
      </c>
      <c r="C8" s="12">
        <f>C9+C10+C11</f>
        <v>150630.6</v>
      </c>
      <c r="D8" s="12">
        <f>D9+D10+D11</f>
        <v>100931.3</v>
      </c>
      <c r="E8" s="12">
        <f>D8/C8*100</f>
        <v>67.00584077869968</v>
      </c>
      <c r="F8" s="12">
        <f>F9+F10+F11</f>
        <v>139634.7</v>
      </c>
      <c r="G8" s="13">
        <f>G9+G10+G11</f>
        <v>114362.4</v>
      </c>
      <c r="H8" s="12">
        <f>G8/F8*100</f>
        <v>81.90113202520575</v>
      </c>
      <c r="I8" s="12">
        <f>G8/D8*100</f>
        <v>113.3071703227839</v>
      </c>
    </row>
    <row r="9" spans="2:9" s="14" customFormat="1" ht="21.75" customHeight="1">
      <c r="B9" s="42" t="s">
        <v>30</v>
      </c>
      <c r="C9" s="12">
        <v>12980</v>
      </c>
      <c r="D9" s="12">
        <v>8754.2</v>
      </c>
      <c r="E9" s="12">
        <f>D9/C9*100</f>
        <v>67.44375963020032</v>
      </c>
      <c r="F9" s="12">
        <v>12350</v>
      </c>
      <c r="G9" s="12">
        <v>10968.1</v>
      </c>
      <c r="H9" s="12">
        <f>G9/F9*100</f>
        <v>88.81052631578947</v>
      </c>
      <c r="I9" s="12">
        <f>G9/D9*100</f>
        <v>125.28957528957527</v>
      </c>
    </row>
    <row r="10" spans="2:9" s="14" customFormat="1" ht="21.75" customHeight="1">
      <c r="B10" s="42" t="s">
        <v>31</v>
      </c>
      <c r="C10" s="12">
        <v>56565</v>
      </c>
      <c r="D10" s="12">
        <v>37501.1</v>
      </c>
      <c r="E10" s="12">
        <f>D10/C10*100</f>
        <v>66.297357022894</v>
      </c>
      <c r="F10" s="12">
        <v>52650</v>
      </c>
      <c r="G10" s="12">
        <v>38368.1</v>
      </c>
      <c r="H10" s="12">
        <f>G10/F10*100</f>
        <v>72.8738841405508</v>
      </c>
      <c r="I10" s="12">
        <f>G10/D10*100</f>
        <v>102.31193218332263</v>
      </c>
    </row>
    <row r="11" spans="2:9" s="14" customFormat="1" ht="34.5" customHeight="1">
      <c r="B11" s="43" t="s">
        <v>16</v>
      </c>
      <c r="C11" s="13">
        <v>81085.6</v>
      </c>
      <c r="D11" s="13">
        <v>54676</v>
      </c>
      <c r="E11" s="13">
        <f aca="true" t="shared" si="0" ref="E11:E17">D11/C11*100</f>
        <v>67.42997523604683</v>
      </c>
      <c r="F11" s="13">
        <v>74634.7</v>
      </c>
      <c r="G11" s="13">
        <v>65026.2</v>
      </c>
      <c r="H11" s="13">
        <f aca="true" t="shared" si="1" ref="H11:H29">G11/F11*100</f>
        <v>87.12596151656</v>
      </c>
      <c r="I11" s="13">
        <f>G11/D11*100</f>
        <v>118.93006072134025</v>
      </c>
    </row>
    <row r="12" spans="2:9" s="14" customFormat="1" ht="21.75" customHeight="1">
      <c r="B12" s="43" t="s">
        <v>19</v>
      </c>
      <c r="C12" s="13">
        <f>C13+C17+C18+C19+C20</f>
        <v>404328</v>
      </c>
      <c r="D12" s="13">
        <f>D13+D17+D18+D19+D20</f>
        <v>316473.39999999997</v>
      </c>
      <c r="E12" s="13">
        <f t="shared" si="0"/>
        <v>78.27145287984013</v>
      </c>
      <c r="F12" s="13">
        <f>F13+F17+F18+F19</f>
        <v>483166</v>
      </c>
      <c r="G12" s="13">
        <f>G13+G17+G18+G19</f>
        <v>308858.5</v>
      </c>
      <c r="H12" s="13">
        <f t="shared" si="1"/>
        <v>63.923889512093155</v>
      </c>
      <c r="I12" s="13">
        <f aca="true" t="shared" si="2" ref="I12:I29">G12/D12*100</f>
        <v>97.59382621098646</v>
      </c>
    </row>
    <row r="13" spans="2:9" s="14" customFormat="1" ht="21.75" customHeight="1">
      <c r="B13" s="43" t="s">
        <v>20</v>
      </c>
      <c r="C13" s="13">
        <f>C14+C15+C16</f>
        <v>191235.7</v>
      </c>
      <c r="D13" s="13">
        <f>D14+D15+D16</f>
        <v>152619.30000000002</v>
      </c>
      <c r="E13" s="13">
        <f t="shared" si="0"/>
        <v>79.80690843812113</v>
      </c>
      <c r="F13" s="13">
        <f>F14+F15+F16</f>
        <v>208018.9</v>
      </c>
      <c r="G13" s="13">
        <f>G14+G15+G16</f>
        <v>133256.40000000002</v>
      </c>
      <c r="H13" s="13">
        <f t="shared" si="1"/>
        <v>64.05975610869974</v>
      </c>
      <c r="I13" s="13">
        <f t="shared" si="2"/>
        <v>87.31294141697676</v>
      </c>
    </row>
    <row r="14" spans="2:9" s="14" customFormat="1" ht="21.75" customHeight="1">
      <c r="B14" s="43" t="s">
        <v>21</v>
      </c>
      <c r="C14" s="13">
        <v>10035.5</v>
      </c>
      <c r="D14" s="13">
        <v>11087.2</v>
      </c>
      <c r="E14" s="13">
        <f t="shared" si="0"/>
        <v>110.4797967216382</v>
      </c>
      <c r="F14" s="13">
        <v>14946.6</v>
      </c>
      <c r="G14" s="13">
        <v>10374.4</v>
      </c>
      <c r="H14" s="13">
        <f t="shared" si="1"/>
        <v>69.40976543160316</v>
      </c>
      <c r="I14" s="13">
        <f t="shared" si="2"/>
        <v>93.57096471606897</v>
      </c>
    </row>
    <row r="15" spans="2:9" s="14" customFormat="1" ht="21.75" customHeight="1">
      <c r="B15" s="43" t="s">
        <v>22</v>
      </c>
      <c r="C15" s="13">
        <v>179995.7</v>
      </c>
      <c r="D15" s="13">
        <v>140816.1</v>
      </c>
      <c r="E15" s="13">
        <f t="shared" si="0"/>
        <v>78.23303556696077</v>
      </c>
      <c r="F15" s="13">
        <v>191972.3</v>
      </c>
      <c r="G15" s="13">
        <v>122020.3</v>
      </c>
      <c r="H15" s="13">
        <f t="shared" si="1"/>
        <v>63.56140964087007</v>
      </c>
      <c r="I15" s="13">
        <f t="shared" si="2"/>
        <v>86.65223649852538</v>
      </c>
    </row>
    <row r="16" spans="2:9" s="14" customFormat="1" ht="21.75" customHeight="1">
      <c r="B16" s="43" t="s">
        <v>26</v>
      </c>
      <c r="C16" s="13">
        <v>1204.5</v>
      </c>
      <c r="D16" s="13">
        <v>716</v>
      </c>
      <c r="E16" s="13">
        <f t="shared" si="0"/>
        <v>59.44375259443753</v>
      </c>
      <c r="F16" s="13">
        <v>1100</v>
      </c>
      <c r="G16" s="13">
        <v>861.7</v>
      </c>
      <c r="H16" s="13">
        <f t="shared" si="1"/>
        <v>78.33636363636364</v>
      </c>
      <c r="I16" s="13">
        <f t="shared" si="2"/>
        <v>120.34916201117318</v>
      </c>
    </row>
    <row r="17" spans="1:9" s="14" customFormat="1" ht="21.75" customHeight="1">
      <c r="A17" s="14">
        <v>85</v>
      </c>
      <c r="B17" s="43" t="s">
        <v>23</v>
      </c>
      <c r="C17" s="13">
        <v>265.3</v>
      </c>
      <c r="D17" s="13">
        <v>546.5</v>
      </c>
      <c r="E17" s="13">
        <f t="shared" si="0"/>
        <v>205.9932152280437</v>
      </c>
      <c r="F17" s="13">
        <v>792.4</v>
      </c>
      <c r="G17" s="13">
        <v>403.2</v>
      </c>
      <c r="H17" s="13">
        <f>G17/F17*100</f>
        <v>50.8833922261484</v>
      </c>
      <c r="I17" s="13">
        <f>G17/D17*100</f>
        <v>73.77859103385178</v>
      </c>
    </row>
    <row r="18" spans="2:9" s="14" customFormat="1" ht="21.75" customHeight="1" hidden="1">
      <c r="B18" s="43" t="s">
        <v>24</v>
      </c>
      <c r="C18" s="13"/>
      <c r="D18" s="13"/>
      <c r="E18" s="13"/>
      <c r="F18" s="13"/>
      <c r="G18" s="13"/>
      <c r="H18" s="13"/>
      <c r="I18" s="40" t="e">
        <f t="shared" si="2"/>
        <v>#DIV/0!</v>
      </c>
    </row>
    <row r="19" spans="2:9" s="14" customFormat="1" ht="21.75" customHeight="1">
      <c r="B19" s="43" t="s">
        <v>25</v>
      </c>
      <c r="C19" s="13">
        <v>212827</v>
      </c>
      <c r="D19" s="13">
        <v>163308.3</v>
      </c>
      <c r="E19" s="13">
        <f>D19/C19*100</f>
        <v>76.73288633491052</v>
      </c>
      <c r="F19" s="13">
        <v>274354.7</v>
      </c>
      <c r="G19" s="13">
        <v>175198.9</v>
      </c>
      <c r="H19" s="13">
        <f t="shared" si="1"/>
        <v>63.8585378708657</v>
      </c>
      <c r="I19" s="13">
        <f t="shared" si="2"/>
        <v>107.28107511988063</v>
      </c>
    </row>
    <row r="20" spans="2:9" s="14" customFormat="1" ht="34.5" customHeight="1">
      <c r="B20" s="43" t="s">
        <v>24</v>
      </c>
      <c r="C20" s="13"/>
      <c r="D20" s="13">
        <v>-0.7</v>
      </c>
      <c r="E20" s="40" t="e">
        <f>D20/C20*100</f>
        <v>#DIV/0!</v>
      </c>
      <c r="F20" s="13"/>
      <c r="G20" s="13"/>
      <c r="H20" s="40" t="e">
        <f t="shared" si="1"/>
        <v>#DIV/0!</v>
      </c>
      <c r="I20" s="13"/>
    </row>
    <row r="21" spans="2:9" s="14" customFormat="1" ht="21.75" customHeight="1">
      <c r="B21" s="43" t="s">
        <v>32</v>
      </c>
      <c r="C21" s="13">
        <v>6000</v>
      </c>
      <c r="D21" s="13">
        <v>3213</v>
      </c>
      <c r="E21" s="13">
        <f>D21/C21*100</f>
        <v>53.55</v>
      </c>
      <c r="F21" s="13">
        <v>500</v>
      </c>
      <c r="G21" s="13">
        <v>836.8</v>
      </c>
      <c r="H21" s="13">
        <f t="shared" si="1"/>
        <v>167.35999999999999</v>
      </c>
      <c r="I21" s="13">
        <f t="shared" si="2"/>
        <v>26.04419545596016</v>
      </c>
    </row>
    <row r="22" spans="2:9" s="14" customFormat="1" ht="21.75" customHeight="1">
      <c r="B22" s="43" t="s">
        <v>28</v>
      </c>
      <c r="C22" s="13">
        <v>23764.5</v>
      </c>
      <c r="D22" s="13">
        <v>16051.7</v>
      </c>
      <c r="E22" s="13">
        <f>D22/C22*100</f>
        <v>67.54486734414779</v>
      </c>
      <c r="F22" s="13">
        <v>22850</v>
      </c>
      <c r="G22" s="13">
        <v>11121.1</v>
      </c>
      <c r="H22" s="13">
        <f>G22/F22*100</f>
        <v>48.670021881838075</v>
      </c>
      <c r="I22" s="13">
        <f t="shared" si="2"/>
        <v>69.28300429238024</v>
      </c>
    </row>
    <row r="23" spans="2:9" s="14" customFormat="1" ht="44.25" customHeight="1">
      <c r="B23" s="43" t="s">
        <v>17</v>
      </c>
      <c r="C23" s="13">
        <v>20029</v>
      </c>
      <c r="D23" s="13">
        <v>16245.5</v>
      </c>
      <c r="E23" s="13">
        <f>D23/C23*100</f>
        <v>81.10989065854511</v>
      </c>
      <c r="F23" s="13">
        <v>22530</v>
      </c>
      <c r="G23" s="13">
        <v>17264.2</v>
      </c>
      <c r="H23" s="13">
        <f>G23/F23*100</f>
        <v>76.62760763426543</v>
      </c>
      <c r="I23" s="13">
        <f>G23/D23*100</f>
        <v>106.27065956726479</v>
      </c>
    </row>
    <row r="24" spans="2:9" s="14" customFormat="1" ht="21.75" customHeight="1" thickBot="1">
      <c r="B24" s="44" t="s">
        <v>8</v>
      </c>
      <c r="C24" s="15">
        <f>C25-C7-C8-C23-C12-C22-C21</f>
        <v>5410.099999999977</v>
      </c>
      <c r="D24" s="15">
        <f>D25-D7-D8-D23-D12-D22-D21</f>
        <v>4513.699999999906</v>
      </c>
      <c r="E24" s="15">
        <f aca="true" t="shared" si="3" ref="E24:E29">D24/C24*100</f>
        <v>83.43099018502294</v>
      </c>
      <c r="F24" s="15">
        <f>F25-F7-F8-F23-F12-F22-F21</f>
        <v>5918.300000000047</v>
      </c>
      <c r="G24" s="15">
        <f>G25-G7-G8-G23-G12-G22-G21</f>
        <v>6362.700000000034</v>
      </c>
      <c r="H24" s="15">
        <f t="shared" si="1"/>
        <v>107.50891303245838</v>
      </c>
      <c r="I24" s="15">
        <f t="shared" si="2"/>
        <v>140.96417573166508</v>
      </c>
    </row>
    <row r="25" spans="2:9" s="14" customFormat="1" ht="21.75" customHeight="1" thickBot="1">
      <c r="B25" s="27" t="s">
        <v>33</v>
      </c>
      <c r="C25" s="16">
        <v>1865420.8</v>
      </c>
      <c r="D25" s="16">
        <v>1296659.4</v>
      </c>
      <c r="E25" s="16">
        <f t="shared" si="3"/>
        <v>69.51028958184662</v>
      </c>
      <c r="F25" s="16">
        <v>2007752</v>
      </c>
      <c r="G25" s="16">
        <v>1368012.1</v>
      </c>
      <c r="H25" s="16">
        <f t="shared" si="1"/>
        <v>68.13650789539744</v>
      </c>
      <c r="I25" s="16">
        <f t="shared" si="2"/>
        <v>105.5028097586768</v>
      </c>
    </row>
    <row r="26" spans="2:10" s="17" customFormat="1" ht="21.75" customHeight="1" thickBot="1">
      <c r="B26" s="45" t="s">
        <v>7</v>
      </c>
      <c r="C26" s="16">
        <f>C27+C28</f>
        <v>1095621.1</v>
      </c>
      <c r="D26" s="16">
        <f>D27+D28</f>
        <v>838383</v>
      </c>
      <c r="E26" s="16">
        <f t="shared" si="3"/>
        <v>76.52125356110794</v>
      </c>
      <c r="F26" s="16">
        <f>F27+F28</f>
        <v>473473.10000000003</v>
      </c>
      <c r="G26" s="16">
        <f>G27+G28</f>
        <v>366891.6</v>
      </c>
      <c r="H26" s="16">
        <f t="shared" si="1"/>
        <v>77.48942864969518</v>
      </c>
      <c r="I26" s="16">
        <f t="shared" si="2"/>
        <v>43.761812918439425</v>
      </c>
      <c r="J26" s="18"/>
    </row>
    <row r="27" spans="2:9" s="14" customFormat="1" ht="21.75" customHeight="1">
      <c r="B27" s="42" t="s">
        <v>36</v>
      </c>
      <c r="C27" s="12">
        <v>3581.6</v>
      </c>
      <c r="D27" s="12">
        <v>2682.6</v>
      </c>
      <c r="E27" s="12">
        <f t="shared" si="3"/>
        <v>74.89948626312263</v>
      </c>
      <c r="F27" s="12">
        <v>2739.7</v>
      </c>
      <c r="G27" s="12">
        <v>2053.8</v>
      </c>
      <c r="H27" s="12">
        <f t="shared" si="1"/>
        <v>74.96441216191555</v>
      </c>
      <c r="I27" s="12">
        <f t="shared" si="2"/>
        <v>76.56005367926639</v>
      </c>
    </row>
    <row r="28" spans="2:9" s="14" customFormat="1" ht="21.75" customHeight="1" thickBot="1">
      <c r="B28" s="44" t="s">
        <v>37</v>
      </c>
      <c r="C28" s="15">
        <v>1092039.5</v>
      </c>
      <c r="D28" s="15">
        <v>835700.4</v>
      </c>
      <c r="E28" s="15">
        <f t="shared" si="3"/>
        <v>76.52657252782524</v>
      </c>
      <c r="F28" s="15">
        <v>470733.4</v>
      </c>
      <c r="G28" s="15">
        <v>364837.8</v>
      </c>
      <c r="H28" s="15">
        <f t="shared" si="1"/>
        <v>77.50412441522101</v>
      </c>
      <c r="I28" s="15">
        <f t="shared" si="2"/>
        <v>43.656530498250326</v>
      </c>
    </row>
    <row r="29" spans="2:10" s="14" customFormat="1" ht="21.75" customHeight="1" thickBot="1">
      <c r="B29" s="45" t="s">
        <v>11</v>
      </c>
      <c r="C29" s="16">
        <f>C25+C26</f>
        <v>2961041.9000000004</v>
      </c>
      <c r="D29" s="16">
        <f>D25+D26</f>
        <v>2135042.4</v>
      </c>
      <c r="E29" s="16">
        <f t="shared" si="3"/>
        <v>72.10443053845336</v>
      </c>
      <c r="F29" s="16">
        <f>F25+F26</f>
        <v>2481225.1</v>
      </c>
      <c r="G29" s="16">
        <f>G25+G26</f>
        <v>1734903.7000000002</v>
      </c>
      <c r="H29" s="16">
        <f t="shared" si="1"/>
        <v>69.92125381933305</v>
      </c>
      <c r="I29" s="16">
        <f t="shared" si="2"/>
        <v>81.25851271150401</v>
      </c>
      <c r="J29" s="19"/>
    </row>
    <row r="30" spans="2:9" s="14" customFormat="1" ht="21.75" customHeight="1" thickBot="1">
      <c r="B30" s="53" t="s">
        <v>1</v>
      </c>
      <c r="C30" s="54"/>
      <c r="D30" s="54"/>
      <c r="E30" s="54"/>
      <c r="F30" s="54"/>
      <c r="G30" s="54"/>
      <c r="H30" s="54"/>
      <c r="I30" s="55"/>
    </row>
    <row r="31" spans="2:9" s="14" customFormat="1" ht="21.75" customHeight="1">
      <c r="B31" s="31" t="s">
        <v>18</v>
      </c>
      <c r="C31" s="12">
        <v>4381.2</v>
      </c>
      <c r="D31" s="12">
        <v>3186.2</v>
      </c>
      <c r="E31" s="12">
        <f>D31/C31*100</f>
        <v>72.724367753127</v>
      </c>
      <c r="F31" s="12">
        <v>4218.5</v>
      </c>
      <c r="G31" s="12">
        <v>2764.3</v>
      </c>
      <c r="H31" s="12">
        <f>G31/F31*100</f>
        <v>65.52803129074316</v>
      </c>
      <c r="I31" s="12">
        <f>G31/D31*100</f>
        <v>86.7585211223401</v>
      </c>
    </row>
    <row r="32" spans="2:9" s="14" customFormat="1" ht="21.75" customHeight="1">
      <c r="B32" s="31" t="s">
        <v>2</v>
      </c>
      <c r="C32" s="12">
        <v>100697.8</v>
      </c>
      <c r="D32" s="12">
        <v>63315.3</v>
      </c>
      <c r="E32" s="12">
        <f>D32/C32*100</f>
        <v>62.87654745188078</v>
      </c>
      <c r="F32" s="12">
        <v>69441.3</v>
      </c>
      <c r="G32" s="12">
        <v>31560.7</v>
      </c>
      <c r="H32" s="12">
        <f>G32/F32*100</f>
        <v>45.4494659518183</v>
      </c>
      <c r="I32" s="12">
        <f aca="true" t="shared" si="4" ref="I32:I41">G32/D32*100</f>
        <v>49.84687745300109</v>
      </c>
    </row>
    <row r="33" spans="2:9" s="14" customFormat="1" ht="19.5" customHeight="1">
      <c r="B33" s="31" t="s">
        <v>27</v>
      </c>
      <c r="C33" s="12">
        <v>3314.4</v>
      </c>
      <c r="D33" s="12">
        <v>2867.8</v>
      </c>
      <c r="E33" s="12">
        <f>D33/C33*100</f>
        <v>86.52546463915037</v>
      </c>
      <c r="F33" s="12">
        <v>1823.2</v>
      </c>
      <c r="G33" s="12">
        <v>1846</v>
      </c>
      <c r="H33" s="12">
        <f>G33/F33*100</f>
        <v>101.25054848617813</v>
      </c>
      <c r="I33" s="12">
        <f t="shared" si="4"/>
        <v>64.36990027198549</v>
      </c>
    </row>
    <row r="34" spans="2:9" s="14" customFormat="1" ht="37.5" customHeight="1">
      <c r="B34" s="43" t="s">
        <v>3</v>
      </c>
      <c r="C34" s="13">
        <v>3705.4</v>
      </c>
      <c r="D34" s="13">
        <v>3705.5</v>
      </c>
      <c r="E34" s="20">
        <f aca="true" t="shared" si="5" ref="E34:E41">D34/C34*100</f>
        <v>100.00269876396611</v>
      </c>
      <c r="F34" s="13">
        <v>4871.9</v>
      </c>
      <c r="G34" s="13">
        <v>5046.2</v>
      </c>
      <c r="H34" s="20">
        <f aca="true" t="shared" si="6" ref="H34:H41">G34/F34*100</f>
        <v>103.5776596399762</v>
      </c>
      <c r="I34" s="15">
        <f>G34/D34*100</f>
        <v>136.18135204425852</v>
      </c>
    </row>
    <row r="35" spans="2:9" s="14" customFormat="1" ht="21.75" customHeight="1">
      <c r="B35" s="43" t="s">
        <v>15</v>
      </c>
      <c r="C35" s="12">
        <v>1273</v>
      </c>
      <c r="D35" s="21">
        <v>916.6</v>
      </c>
      <c r="E35" s="12">
        <f t="shared" si="5"/>
        <v>72.00314218381776</v>
      </c>
      <c r="F35" s="22">
        <v>1053.5</v>
      </c>
      <c r="G35" s="12">
        <v>1053.5</v>
      </c>
      <c r="H35" s="21">
        <f t="shared" si="6"/>
        <v>100</v>
      </c>
      <c r="I35" s="15">
        <f>G35/D35*100</f>
        <v>114.93563168230416</v>
      </c>
    </row>
    <row r="36" spans="2:9" s="14" customFormat="1" ht="39" customHeight="1">
      <c r="B36" s="43" t="s">
        <v>4</v>
      </c>
      <c r="C36" s="13">
        <v>1586.6</v>
      </c>
      <c r="D36" s="23">
        <v>1265.9</v>
      </c>
      <c r="E36" s="13">
        <f t="shared" si="5"/>
        <v>79.7869658389008</v>
      </c>
      <c r="F36" s="24">
        <v>2209.4</v>
      </c>
      <c r="G36" s="13">
        <v>1589.2</v>
      </c>
      <c r="H36" s="23">
        <f t="shared" si="6"/>
        <v>71.92903050601973</v>
      </c>
      <c r="I36" s="13">
        <f t="shared" si="4"/>
        <v>125.53914211233115</v>
      </c>
    </row>
    <row r="37" spans="2:9" s="14" customFormat="1" ht="21.75" customHeight="1" thickBot="1">
      <c r="B37" s="32" t="s">
        <v>9</v>
      </c>
      <c r="C37" s="15">
        <f>C38-C32-C34-C35-C36-C33-C31</f>
        <v>382.7999999999947</v>
      </c>
      <c r="D37" s="25">
        <f>D38-D32-D34-D35-D36-D33-D31</f>
        <v>305.1999999999971</v>
      </c>
      <c r="E37" s="15">
        <f t="shared" si="5"/>
        <v>79.72831765935247</v>
      </c>
      <c r="F37" s="26">
        <f>F38-F32-F34-F35-F36-F33-F31</f>
        <v>347.699999999998</v>
      </c>
      <c r="G37" s="15">
        <f>G38-G32-G34-G35-G36-G33-G31</f>
        <v>116.59999999999945</v>
      </c>
      <c r="H37" s="25">
        <f t="shared" si="6"/>
        <v>33.53465631291347</v>
      </c>
      <c r="I37" s="15">
        <f t="shared" si="4"/>
        <v>38.20445609436454</v>
      </c>
    </row>
    <row r="38" spans="2:9" s="14" customFormat="1" ht="21.75" customHeight="1" thickBot="1">
      <c r="B38" s="27" t="s">
        <v>34</v>
      </c>
      <c r="C38" s="16">
        <v>115341.2</v>
      </c>
      <c r="D38" s="28">
        <v>75562.5</v>
      </c>
      <c r="E38" s="16">
        <f t="shared" si="5"/>
        <v>65.51215003832108</v>
      </c>
      <c r="F38" s="29">
        <v>83965.5</v>
      </c>
      <c r="G38" s="16">
        <v>43976.5</v>
      </c>
      <c r="H38" s="28">
        <f t="shared" si="6"/>
        <v>52.37448714055177</v>
      </c>
      <c r="I38" s="16">
        <f t="shared" si="4"/>
        <v>58.19884201819686</v>
      </c>
    </row>
    <row r="39" spans="2:9" s="17" customFormat="1" ht="21.75" customHeight="1" thickBot="1">
      <c r="B39" s="27" t="s">
        <v>7</v>
      </c>
      <c r="C39" s="16">
        <f>C40+C41</f>
        <v>67380</v>
      </c>
      <c r="D39" s="16">
        <f>D40+D41</f>
        <v>61061.9</v>
      </c>
      <c r="E39" s="16">
        <f t="shared" si="5"/>
        <v>90.62318195310182</v>
      </c>
      <c r="F39" s="30">
        <f>F40+F41</f>
        <v>81189</v>
      </c>
      <c r="G39" s="30">
        <f>G40+G41</f>
        <v>72304</v>
      </c>
      <c r="H39" s="30">
        <f>H40+H41</f>
        <v>90.03785614664275</v>
      </c>
      <c r="I39" s="16">
        <f t="shared" si="4"/>
        <v>118.4109895040934</v>
      </c>
    </row>
    <row r="40" spans="2:9" s="14" customFormat="1" ht="21.75" customHeight="1" thickBot="1">
      <c r="B40" s="31" t="s">
        <v>37</v>
      </c>
      <c r="C40" s="12">
        <v>61620</v>
      </c>
      <c r="D40" s="12">
        <v>61620</v>
      </c>
      <c r="E40" s="12">
        <f t="shared" si="5"/>
        <v>100</v>
      </c>
      <c r="F40" s="22">
        <v>80304</v>
      </c>
      <c r="G40" s="12">
        <v>72304</v>
      </c>
      <c r="H40" s="21">
        <f>G40/F40*100</f>
        <v>90.03785614664275</v>
      </c>
      <c r="I40" s="16">
        <f t="shared" si="4"/>
        <v>117.33852645245051</v>
      </c>
    </row>
    <row r="41" spans="2:9" s="14" customFormat="1" ht="21.75" customHeight="1" thickBot="1">
      <c r="B41" s="32" t="s">
        <v>38</v>
      </c>
      <c r="C41" s="12">
        <v>5760</v>
      </c>
      <c r="D41" s="12">
        <v>-558.1</v>
      </c>
      <c r="E41" s="12">
        <f t="shared" si="5"/>
        <v>-9.689236111111112</v>
      </c>
      <c r="F41" s="12">
        <v>885</v>
      </c>
      <c r="G41" s="15"/>
      <c r="H41" s="25">
        <f t="shared" si="6"/>
        <v>0</v>
      </c>
      <c r="I41" s="16">
        <f t="shared" si="4"/>
        <v>0</v>
      </c>
    </row>
    <row r="42" spans="2:9" s="14" customFormat="1" ht="21.75" customHeight="1" thickBot="1">
      <c r="B42" s="27" t="s">
        <v>12</v>
      </c>
      <c r="C42" s="16">
        <f>C38+C39</f>
        <v>182721.2</v>
      </c>
      <c r="D42" s="28">
        <f>D38+D39</f>
        <v>136624.4</v>
      </c>
      <c r="E42" s="16">
        <f>D42/C42*100</f>
        <v>74.77205710120116</v>
      </c>
      <c r="F42" s="29">
        <f>F38+F39</f>
        <v>165154.5</v>
      </c>
      <c r="G42" s="16">
        <f>G38+G39</f>
        <v>116280.5</v>
      </c>
      <c r="H42" s="28">
        <f>G42/F42*100</f>
        <v>70.40710365142941</v>
      </c>
      <c r="I42" s="16">
        <f>G42/D42*100</f>
        <v>85.10961438805953</v>
      </c>
    </row>
    <row r="43" spans="2:9" s="14" customFormat="1" ht="21.75" customHeight="1" thickBot="1">
      <c r="B43" s="46" t="s">
        <v>10</v>
      </c>
      <c r="C43" s="33">
        <f>C42+C29</f>
        <v>3143763.1000000006</v>
      </c>
      <c r="D43" s="34">
        <f>D42+D29</f>
        <v>2271666.8</v>
      </c>
      <c r="E43" s="33">
        <f>D43/C43*100</f>
        <v>72.25947782134091</v>
      </c>
      <c r="F43" s="30">
        <f>F42+F29</f>
        <v>2646379.6</v>
      </c>
      <c r="G43" s="33">
        <f>G42+G29</f>
        <v>1851184.2000000002</v>
      </c>
      <c r="H43" s="34">
        <f>G43/F43*100</f>
        <v>69.9515745964789</v>
      </c>
      <c r="I43" s="33">
        <f>G43/D43*100</f>
        <v>81.49012874599393</v>
      </c>
    </row>
    <row r="44" spans="2:9" s="14" customFormat="1" ht="21.75" customHeight="1">
      <c r="B44" s="47"/>
      <c r="C44" s="38"/>
      <c r="D44" s="38"/>
      <c r="E44" s="38"/>
      <c r="F44" s="38"/>
      <c r="G44" s="38"/>
      <c r="H44" s="38"/>
      <c r="I44" s="38"/>
    </row>
    <row r="45" spans="3:6" ht="15">
      <c r="C45" s="4"/>
      <c r="D45" s="6"/>
      <c r="F45" s="7"/>
    </row>
    <row r="46" spans="2:9" s="11" customFormat="1" ht="18.75">
      <c r="B46" s="48" t="s">
        <v>40</v>
      </c>
      <c r="C46" s="35"/>
      <c r="D46" s="35"/>
      <c r="E46" s="35"/>
      <c r="F46" s="36"/>
      <c r="G46" s="37" t="s">
        <v>41</v>
      </c>
      <c r="H46" s="36"/>
      <c r="I46" s="35"/>
    </row>
    <row r="48" ht="12.75">
      <c r="C48" s="3"/>
    </row>
  </sheetData>
  <sheetProtection/>
  <mergeCells count="7">
    <mergeCell ref="B2:I2"/>
    <mergeCell ref="B6:I6"/>
    <mergeCell ref="B30:I30"/>
    <mergeCell ref="C4:E4"/>
    <mergeCell ref="F4:H4"/>
    <mergeCell ref="I4:I5"/>
    <mergeCell ref="B4:B5"/>
  </mergeCells>
  <printOptions/>
  <pageMargins left="0.7874015748031497" right="0.1968503937007874" top="0.9448818897637796" bottom="0.15748031496062992" header="0.4724409448818898" footer="0.15748031496062992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Dohody4</dc:creator>
  <cp:keywords/>
  <dc:description/>
  <cp:lastModifiedBy>Майковська Юлія Миколаївна</cp:lastModifiedBy>
  <cp:lastPrinted>2020-12-17T11:38:57Z</cp:lastPrinted>
  <dcterms:created xsi:type="dcterms:W3CDTF">2011-07-26T06:14:54Z</dcterms:created>
  <dcterms:modified xsi:type="dcterms:W3CDTF">2020-12-17T11:40:11Z</dcterms:modified>
  <cp:category/>
  <cp:version/>
  <cp:contentType/>
  <cp:contentStatus/>
</cp:coreProperties>
</file>