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'Лист1'!$B$1:$I$48</definedName>
  </definedNames>
  <calcPr fullCalcOnLoad="1"/>
</workbook>
</file>

<file path=xl/sharedStrings.xml><?xml version="1.0" encoding="utf-8"?>
<sst xmlns="http://schemas.openxmlformats.org/spreadsheetml/2006/main" count="52" uniqueCount="47">
  <si>
    <t>Загальний фонд</t>
  </si>
  <si>
    <t>Спеціальний фонд</t>
  </si>
  <si>
    <t>Власні надходження бюджетних установ і організацій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</si>
  <si>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</si>
  <si>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</si>
  <si>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</si>
  <si>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</si>
  <si>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</si>
  <si>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</si>
  <si>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</si>
  <si>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</si>
  <si>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Загальний фонд, всього</t>
  </si>
  <si>
    <t>Спеціальний фонд, всього</t>
  </si>
  <si>
    <t xml:space="preserve">Затверджено по бюджету з урахуванням змін </t>
  </si>
  <si>
    <t xml:space="preserve">Фактично надійшло 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</si>
  <si>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</si>
  <si>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</si>
  <si>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</si>
  <si>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Екологічний податок 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</si>
  <si>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</si>
  <si>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</si>
  <si>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</si>
  <si>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</si>
  <si>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</si>
  <si>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</si>
  <si>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</si>
  <si>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 xml:space="preserve">Транспортний податок </t>
  </si>
  <si>
    <t>Надходження коштів пайової участі у розвитку інфраструктури населеного пункту</t>
  </si>
  <si>
    <t>Плата за надання адміністративних послуг</t>
  </si>
  <si>
    <t>Акцизний податок всього, в тому числі: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</si>
  <si>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</si>
  <si>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</si>
  <si>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Плата за розміщення тимчасово вільних коштів місцевих бюджетів </t>
  </si>
  <si>
    <t>Загальний фонд (без офіційних трансфертів)</t>
  </si>
  <si>
    <t>Спеціальний фонд (без офіційних трансфертів)</t>
  </si>
  <si>
    <t>Податок та збір на доходи фізичних осіб</t>
  </si>
  <si>
    <t>Дотації</t>
  </si>
  <si>
    <t>Субвенції</t>
  </si>
  <si>
    <t>Гранти (дарунки), що надійшли до бюджетів усіх рівнів  </t>
  </si>
  <si>
    <t>тис. гривень</t>
  </si>
  <si>
    <t>С.А. Липова</t>
  </si>
  <si>
    <t xml:space="preserve"> І квартал 2020 року</t>
  </si>
  <si>
    <t>Інформація щодо виконання дохідної частини  бюджету  Сумської міської ТГ  за  І квартал 2020-2021 років</t>
  </si>
  <si>
    <t xml:space="preserve"> І квартал 2021 року</t>
  </si>
  <si>
    <t>Відсоток                     до  І кварталу 2020 року</t>
  </si>
  <si>
    <t>Додаток 1</t>
  </si>
  <si>
    <t>Директор Департаменту фінансів, економіки та інвестицій Сумської міської ради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</si>
</sst>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_-* #,##0.0_р_._-;\-* #,##0.0_р_._-;_-* &quot;-&quot;??_р_._-;_-@_-"/>
    <numFmt numFmtId="192" formatCode="_-* #,##0.0\ _г_р_н_._-;\-* #,##0.0\ _г_р_н_._-;_-* &quot;-&quot;?\ _г_р_н_._-;_-@_-"/>
    <numFmt numFmtId="193" formatCode="0.0"/>
    <numFmt numFmtId="194" formatCode="#,##0.000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.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90" fontId="4" fillId="33" borderId="11" xfId="0" applyNumberFormat="1" applyFont="1" applyFill="1" applyBorder="1" applyAlignment="1">
      <alignment horizontal="center" vertical="center"/>
    </xf>
    <xf numFmtId="190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0" fontId="4" fillId="33" borderId="13" xfId="0" applyNumberFormat="1" applyFont="1" applyFill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190" fontId="4" fillId="33" borderId="0" xfId="0" applyNumberFormat="1" applyFont="1" applyFill="1" applyAlignment="1">
      <alignment/>
    </xf>
    <xf numFmtId="190" fontId="2" fillId="33" borderId="0" xfId="0" applyNumberFormat="1" applyFont="1" applyFill="1" applyAlignment="1">
      <alignment/>
    </xf>
    <xf numFmtId="190" fontId="2" fillId="33" borderId="0" xfId="0" applyNumberFormat="1" applyFont="1" applyFill="1" applyBorder="1" applyAlignment="1">
      <alignment horizontal="center" vertical="center"/>
    </xf>
    <xf numFmtId="190" fontId="47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190" fontId="4" fillId="33" borderId="14" xfId="0" applyNumberFormat="1" applyFont="1" applyFill="1" applyBorder="1" applyAlignment="1">
      <alignment horizontal="center" vertical="center"/>
    </xf>
    <xf numFmtId="190" fontId="4" fillId="33" borderId="15" xfId="0" applyNumberFormat="1" applyFont="1" applyFill="1" applyBorder="1" applyAlignment="1">
      <alignment horizontal="center" vertical="center"/>
    </xf>
    <xf numFmtId="190" fontId="4" fillId="33" borderId="16" xfId="0" applyNumberFormat="1" applyFont="1" applyFill="1" applyBorder="1" applyAlignment="1">
      <alignment horizontal="center" vertical="center"/>
    </xf>
    <xf numFmtId="190" fontId="4" fillId="33" borderId="1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190" fontId="4" fillId="33" borderId="18" xfId="0" applyNumberFormat="1" applyFont="1" applyFill="1" applyBorder="1" applyAlignment="1">
      <alignment horizontal="center" vertical="center"/>
    </xf>
    <xf numFmtId="190" fontId="4" fillId="33" borderId="19" xfId="0" applyNumberFormat="1" applyFont="1" applyFill="1" applyBorder="1" applyAlignment="1">
      <alignment horizontal="center" vertical="center"/>
    </xf>
    <xf numFmtId="190" fontId="2" fillId="33" borderId="20" xfId="0" applyNumberFormat="1" applyFont="1" applyFill="1" applyBorder="1" applyAlignment="1">
      <alignment horizontal="center" vertical="center"/>
    </xf>
    <xf numFmtId="190" fontId="2" fillId="33" borderId="21" xfId="0" applyNumberFormat="1" applyFont="1" applyFill="1" applyBorder="1" applyAlignment="1">
      <alignment horizontal="center" vertical="center"/>
    </xf>
    <xf numFmtId="190" fontId="2" fillId="33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90" fontId="4" fillId="33" borderId="23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190" fontId="2" fillId="33" borderId="24" xfId="0" applyNumberFormat="1" applyFont="1" applyFill="1" applyBorder="1" applyAlignment="1">
      <alignment horizontal="center" vertical="center"/>
    </xf>
    <xf numFmtId="190" fontId="2" fillId="33" borderId="2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190" fontId="47" fillId="33" borderId="11" xfId="0" applyNumberFormat="1" applyFont="1" applyFill="1" applyBorder="1" applyAlignment="1">
      <alignment horizontal="center" vertical="center"/>
    </xf>
    <xf numFmtId="190" fontId="48" fillId="33" borderId="22" xfId="0" applyNumberFormat="1" applyFont="1" applyFill="1" applyBorder="1" applyAlignment="1">
      <alignment horizontal="center" vertical="center"/>
    </xf>
    <xf numFmtId="190" fontId="48" fillId="33" borderId="10" xfId="0" applyNumberFormat="1" applyFont="1" applyFill="1" applyBorder="1" applyAlignment="1">
      <alignment horizontal="center" vertical="center"/>
    </xf>
    <xf numFmtId="190" fontId="47" fillId="33" borderId="14" xfId="0" applyNumberFormat="1" applyFont="1" applyFill="1" applyBorder="1" applyAlignment="1">
      <alignment horizontal="center" vertical="center"/>
    </xf>
    <xf numFmtId="190" fontId="47" fillId="33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90" fontId="25" fillId="33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33" borderId="0" xfId="0" applyFont="1" applyFill="1" applyAlignment="1">
      <alignment/>
    </xf>
    <xf numFmtId="190" fontId="26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9" fillId="33" borderId="0" xfId="0" applyFont="1" applyFill="1" applyAlignment="1">
      <alignment/>
    </xf>
    <xf numFmtId="49" fontId="26" fillId="33" borderId="0" xfId="0" applyNumberFormat="1" applyFont="1" applyFill="1" applyAlignment="1">
      <alignment horizontal="right"/>
    </xf>
    <xf numFmtId="190" fontId="29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55" zoomScaleNormal="93" zoomScaleSheetLayoutView="55" zoomScalePageLayoutView="0" workbookViewId="0" topLeftCell="B1">
      <selection activeCell="K12" sqref="K12"/>
    </sheetView>
  </sheetViews>
  <sheetFormatPr defaultColWidth="9.00390625" defaultRowHeight="12.75"/>
  <cols>
    <col min="1" max="1" width="0.37109375" style="63" hidden="1" customWidth="1"/>
    <col min="2" max="2" width="136.75390625" style="64" customWidth="1"/>
    <col min="3" max="3" width="19.375" style="64" bestFit="1" customWidth="1"/>
    <col min="4" max="4" width="16.875" style="64" customWidth="1"/>
    <col min="5" max="5" width="13.75390625" style="64" customWidth="1"/>
    <col min="6" max="6" width="18.875" style="65" customWidth="1"/>
    <col min="7" max="7" width="15.125" style="65" customWidth="1"/>
    <col min="8" max="8" width="13.125" style="65" customWidth="1"/>
    <col min="9" max="9" width="17.00390625" style="64" customWidth="1"/>
    <col min="10" max="10" width="21.125" style="63" customWidth="1"/>
    <col min="11" max="16384" width="9.125" style="63" customWidth="1"/>
  </cols>
  <sheetData>
    <row r="1" spans="8:9" ht="27.75" customHeight="1">
      <c r="H1" s="62" t="s">
        <v>45</v>
      </c>
      <c r="I1" s="62"/>
    </row>
    <row r="3" spans="2:9" ht="20.25">
      <c r="B3" s="48" t="s">
        <v>42</v>
      </c>
      <c r="C3" s="48"/>
      <c r="D3" s="48"/>
      <c r="E3" s="48"/>
      <c r="F3" s="48"/>
      <c r="G3" s="48"/>
      <c r="H3" s="48"/>
      <c r="I3" s="48"/>
    </row>
    <row r="4" spans="2:9" ht="16.5" thickBot="1">
      <c r="B4" s="66"/>
      <c r="C4" s="65"/>
      <c r="I4" s="67" t="s">
        <v>39</v>
      </c>
    </row>
    <row r="5" spans="2:9" s="68" customFormat="1" ht="21.75" customHeight="1" thickBot="1">
      <c r="B5" s="60" t="s">
        <v>5</v>
      </c>
      <c r="C5" s="55" t="s">
        <v>41</v>
      </c>
      <c r="D5" s="56"/>
      <c r="E5" s="57"/>
      <c r="F5" s="55" t="s">
        <v>43</v>
      </c>
      <c r="G5" s="56"/>
      <c r="H5" s="57"/>
      <c r="I5" s="58" t="s">
        <v>44</v>
      </c>
    </row>
    <row r="6" spans="2:9" s="68" customFormat="1" ht="57" customHeight="1" thickBot="1">
      <c r="B6" s="61"/>
      <c r="C6" s="42" t="s">
        <v>13</v>
      </c>
      <c r="D6" s="1" t="s">
        <v>14</v>
      </c>
      <c r="E6" s="2" t="s">
        <v>6</v>
      </c>
      <c r="F6" s="1" t="s">
        <v>13</v>
      </c>
      <c r="G6" s="1" t="s">
        <v>14</v>
      </c>
      <c r="H6" s="2" t="s">
        <v>6</v>
      </c>
      <c r="I6" s="59"/>
    </row>
    <row r="7" spans="2:9" s="3" customFormat="1" ht="21.75" customHeight="1" thickBot="1">
      <c r="B7" s="49" t="s">
        <v>0</v>
      </c>
      <c r="C7" s="50"/>
      <c r="D7" s="50"/>
      <c r="E7" s="50"/>
      <c r="F7" s="50"/>
      <c r="G7" s="50"/>
      <c r="H7" s="50"/>
      <c r="I7" s="51"/>
    </row>
    <row r="8" spans="2:9" s="6" customFormat="1" ht="21.75" customHeight="1">
      <c r="B8" s="18" t="s">
        <v>35</v>
      </c>
      <c r="C8" s="5">
        <v>1333153</v>
      </c>
      <c r="D8" s="5">
        <v>296084.2</v>
      </c>
      <c r="E8" s="4">
        <f>D8/C8*100</f>
        <v>22.2093188103691</v>
      </c>
      <c r="F8" s="4">
        <v>1445235.3</v>
      </c>
      <c r="G8" s="5">
        <v>362783.1</v>
      </c>
      <c r="H8" s="4">
        <f>G8/F8*100</f>
        <v>25.102009340624328</v>
      </c>
      <c r="I8" s="4">
        <f>G8/D8*100</f>
        <v>122.52700414274047</v>
      </c>
    </row>
    <row r="9" spans="2:9" s="6" customFormat="1" ht="21.75" customHeight="1">
      <c r="B9" s="18" t="s">
        <v>29</v>
      </c>
      <c r="C9" s="4">
        <f>C10+C11+C12</f>
        <v>139634.7</v>
      </c>
      <c r="D9" s="4">
        <f>D10+D11+D12</f>
        <v>32406.100000000002</v>
      </c>
      <c r="E9" s="4">
        <f>D9/C9*100</f>
        <v>23.20776998840546</v>
      </c>
      <c r="F9" s="4">
        <f>F10+F11+F12</f>
        <v>160655.4</v>
      </c>
      <c r="G9" s="5">
        <f>G10+G11+G12</f>
        <v>38094.6</v>
      </c>
      <c r="H9" s="4">
        <f>G9/F9*100</f>
        <v>23.711994741539964</v>
      </c>
      <c r="I9" s="4">
        <f>G9/D9*100</f>
        <v>117.5537938844847</v>
      </c>
    </row>
    <row r="10" spans="2:9" s="6" customFormat="1" ht="21.75" customHeight="1">
      <c r="B10" s="18" t="s">
        <v>30</v>
      </c>
      <c r="C10" s="4">
        <v>12350</v>
      </c>
      <c r="D10" s="4">
        <v>2973.5</v>
      </c>
      <c r="E10" s="4">
        <f>D10/C10*100</f>
        <v>24.076923076923077</v>
      </c>
      <c r="F10" s="4">
        <v>15000</v>
      </c>
      <c r="G10" s="4">
        <v>3675.9</v>
      </c>
      <c r="H10" s="4">
        <f>G10/F10*100</f>
        <v>24.506</v>
      </c>
      <c r="I10" s="4">
        <f>G10/D10*100</f>
        <v>123.6219942828317</v>
      </c>
    </row>
    <row r="11" spans="2:9" s="6" customFormat="1" ht="21.75" customHeight="1">
      <c r="B11" s="18" t="s">
        <v>31</v>
      </c>
      <c r="C11" s="4">
        <v>52650</v>
      </c>
      <c r="D11" s="4">
        <v>9613.2</v>
      </c>
      <c r="E11" s="4">
        <f>D11/C11*100</f>
        <v>18.25868945868946</v>
      </c>
      <c r="F11" s="4">
        <v>55000</v>
      </c>
      <c r="G11" s="4">
        <v>12384.5</v>
      </c>
      <c r="H11" s="4">
        <f>G11/F11*100</f>
        <v>22.517272727272726</v>
      </c>
      <c r="I11" s="4">
        <f>G11/D11*100</f>
        <v>128.82806973744434</v>
      </c>
    </row>
    <row r="12" spans="2:9" s="6" customFormat="1" ht="30.75" customHeight="1">
      <c r="B12" s="19" t="s">
        <v>16</v>
      </c>
      <c r="C12" s="5">
        <v>74634.7</v>
      </c>
      <c r="D12" s="5">
        <v>19819.4</v>
      </c>
      <c r="E12" s="5">
        <f aca="true" t="shared" si="0" ref="E12:E18">D12/C12*100</f>
        <v>26.555208234239576</v>
      </c>
      <c r="F12" s="5">
        <v>90655.4</v>
      </c>
      <c r="G12" s="5">
        <v>22034.2</v>
      </c>
      <c r="H12" s="5">
        <f aca="true" t="shared" si="1" ref="H12:H29">G12/F12*100</f>
        <v>24.305446779783665</v>
      </c>
      <c r="I12" s="5">
        <f>G12/D12*100</f>
        <v>111.17490943217251</v>
      </c>
    </row>
    <row r="13" spans="2:9" s="24" customFormat="1" ht="21.75" customHeight="1">
      <c r="B13" s="19" t="s">
        <v>19</v>
      </c>
      <c r="C13" s="5">
        <f>C14+C18+C20</f>
        <v>483166</v>
      </c>
      <c r="D13" s="5">
        <f>D14+D18+D20</f>
        <v>113812.70000000001</v>
      </c>
      <c r="E13" s="5">
        <f t="shared" si="0"/>
        <v>23.55561028714769</v>
      </c>
      <c r="F13" s="5">
        <f>F14+F18+F20</f>
        <v>485365.8</v>
      </c>
      <c r="G13" s="5">
        <f>G14+G18+G20</f>
        <v>121202</v>
      </c>
      <c r="H13" s="5">
        <f t="shared" si="1"/>
        <v>24.971269092301107</v>
      </c>
      <c r="I13" s="5">
        <f aca="true" t="shared" si="2" ref="I13:I29">G13/D13*100</f>
        <v>106.4925091839487</v>
      </c>
    </row>
    <row r="14" spans="2:9" s="6" customFormat="1" ht="21.75" customHeight="1">
      <c r="B14" s="19" t="s">
        <v>20</v>
      </c>
      <c r="C14" s="5">
        <f>C15+C16+C17</f>
        <v>208018.9</v>
      </c>
      <c r="D14" s="5">
        <f>D15+D16+D17</f>
        <v>47214.9</v>
      </c>
      <c r="E14" s="5">
        <f t="shared" si="0"/>
        <v>22.697408745070764</v>
      </c>
      <c r="F14" s="5">
        <f>F15+F16+F17</f>
        <v>218735.8</v>
      </c>
      <c r="G14" s="5">
        <f>G15+G16+G17</f>
        <v>45960.299999999996</v>
      </c>
      <c r="H14" s="5">
        <f t="shared" si="1"/>
        <v>21.011786822276004</v>
      </c>
      <c r="I14" s="5">
        <f t="shared" si="2"/>
        <v>97.34278797582965</v>
      </c>
    </row>
    <row r="15" spans="2:9" s="6" customFormat="1" ht="21.75" customHeight="1">
      <c r="B15" s="19" t="s">
        <v>21</v>
      </c>
      <c r="C15" s="5">
        <v>14946.6</v>
      </c>
      <c r="D15" s="5">
        <v>3720.7</v>
      </c>
      <c r="E15" s="5">
        <f t="shared" si="0"/>
        <v>24.893286767559175</v>
      </c>
      <c r="F15" s="5">
        <v>19532.8</v>
      </c>
      <c r="G15" s="5">
        <v>3794.6</v>
      </c>
      <c r="H15" s="5">
        <f t="shared" si="1"/>
        <v>19.42681028833552</v>
      </c>
      <c r="I15" s="5">
        <f t="shared" si="2"/>
        <v>101.98618539522133</v>
      </c>
    </row>
    <row r="16" spans="2:9" s="6" customFormat="1" ht="21.75" customHeight="1">
      <c r="B16" s="19" t="s">
        <v>22</v>
      </c>
      <c r="C16" s="5">
        <v>191972.3</v>
      </c>
      <c r="D16" s="5">
        <v>43074.8</v>
      </c>
      <c r="E16" s="5">
        <f t="shared" si="0"/>
        <v>22.438028819782858</v>
      </c>
      <c r="F16" s="5">
        <v>197983.6</v>
      </c>
      <c r="G16" s="5">
        <v>41963.6</v>
      </c>
      <c r="H16" s="5">
        <f t="shared" si="1"/>
        <v>21.19549296002295</v>
      </c>
      <c r="I16" s="5">
        <f t="shared" si="2"/>
        <v>97.42030142914186</v>
      </c>
    </row>
    <row r="17" spans="2:9" s="6" customFormat="1" ht="21.75" customHeight="1">
      <c r="B17" s="19" t="s">
        <v>26</v>
      </c>
      <c r="C17" s="5">
        <v>1100</v>
      </c>
      <c r="D17" s="5">
        <v>419.4</v>
      </c>
      <c r="E17" s="5">
        <f t="shared" si="0"/>
        <v>38.127272727272725</v>
      </c>
      <c r="F17" s="5">
        <v>1219.4</v>
      </c>
      <c r="G17" s="5">
        <v>202.1</v>
      </c>
      <c r="H17" s="5">
        <f t="shared" si="1"/>
        <v>16.573724782680006</v>
      </c>
      <c r="I17" s="5">
        <f t="shared" si="2"/>
        <v>48.18788745827373</v>
      </c>
    </row>
    <row r="18" spans="1:9" s="6" customFormat="1" ht="21.75" customHeight="1">
      <c r="A18" s="6">
        <v>85</v>
      </c>
      <c r="B18" s="19" t="s">
        <v>23</v>
      </c>
      <c r="C18" s="5">
        <v>792.4</v>
      </c>
      <c r="D18" s="5">
        <v>196.8</v>
      </c>
      <c r="E18" s="5">
        <f t="shared" si="0"/>
        <v>24.8359414437153</v>
      </c>
      <c r="F18" s="5">
        <v>501.8</v>
      </c>
      <c r="G18" s="5">
        <v>140.9</v>
      </c>
      <c r="H18" s="5">
        <f>G18/F18*100</f>
        <v>28.0789159027501</v>
      </c>
      <c r="I18" s="5">
        <f>G18/D18*100</f>
        <v>71.59552845528455</v>
      </c>
    </row>
    <row r="19" spans="2:9" s="6" customFormat="1" ht="21.75" customHeight="1" hidden="1">
      <c r="B19" s="19" t="s">
        <v>24</v>
      </c>
      <c r="C19" s="5"/>
      <c r="D19" s="5">
        <v>0</v>
      </c>
      <c r="E19" s="5"/>
      <c r="F19" s="5"/>
      <c r="G19" s="5">
        <v>0</v>
      </c>
      <c r="H19" s="5"/>
      <c r="I19" s="17" t="e">
        <f t="shared" si="2"/>
        <v>#DIV/0!</v>
      </c>
    </row>
    <row r="20" spans="2:9" s="6" customFormat="1" ht="21.75" customHeight="1">
      <c r="B20" s="19" t="s">
        <v>25</v>
      </c>
      <c r="C20" s="5">
        <v>274354.7</v>
      </c>
      <c r="D20" s="5">
        <v>66401</v>
      </c>
      <c r="E20" s="5">
        <f>D20/C20*100</f>
        <v>24.202610707963085</v>
      </c>
      <c r="F20" s="5">
        <v>266128.2</v>
      </c>
      <c r="G20" s="5">
        <v>75100.8</v>
      </c>
      <c r="H20" s="5">
        <f t="shared" si="1"/>
        <v>28.219782796411653</v>
      </c>
      <c r="I20" s="5">
        <f t="shared" si="2"/>
        <v>113.10191111579645</v>
      </c>
    </row>
    <row r="21" spans="2:9" s="6" customFormat="1" ht="21.75" customHeight="1">
      <c r="B21" s="19" t="s">
        <v>32</v>
      </c>
      <c r="C21" s="5">
        <v>500</v>
      </c>
      <c r="D21" s="5">
        <v>497.5</v>
      </c>
      <c r="E21" s="5">
        <f>D21/C21*100</f>
        <v>99.5</v>
      </c>
      <c r="F21" s="5"/>
      <c r="G21" s="5">
        <v>239.5</v>
      </c>
      <c r="H21" s="17" t="e">
        <f t="shared" si="1"/>
        <v>#DIV/0!</v>
      </c>
      <c r="I21" s="5">
        <f t="shared" si="2"/>
        <v>48.14070351758794</v>
      </c>
    </row>
    <row r="22" spans="2:9" s="6" customFormat="1" ht="21.75" customHeight="1">
      <c r="B22" s="19" t="s">
        <v>28</v>
      </c>
      <c r="C22" s="5">
        <v>22850</v>
      </c>
      <c r="D22" s="5">
        <v>5012.599999999999</v>
      </c>
      <c r="E22" s="5">
        <f>D22/C22*100</f>
        <v>21.93698030634573</v>
      </c>
      <c r="F22" s="5">
        <v>17980</v>
      </c>
      <c r="G22" s="5">
        <v>3358.2000000000003</v>
      </c>
      <c r="H22" s="5">
        <f>G22/F22*100</f>
        <v>18.67741935483871</v>
      </c>
      <c r="I22" s="5">
        <f t="shared" si="2"/>
        <v>66.99517216614133</v>
      </c>
    </row>
    <row r="23" spans="2:9" s="6" customFormat="1" ht="44.25" customHeight="1">
      <c r="B23" s="19" t="s">
        <v>17</v>
      </c>
      <c r="C23" s="5">
        <v>22530</v>
      </c>
      <c r="D23" s="5">
        <v>5821.7469</v>
      </c>
      <c r="E23" s="5">
        <f>D23/C23*100</f>
        <v>25.839977363515317</v>
      </c>
      <c r="F23" s="5">
        <v>22500</v>
      </c>
      <c r="G23" s="5">
        <v>6797.2</v>
      </c>
      <c r="H23" s="5">
        <f>G23/F23*100</f>
        <v>30.209777777777774</v>
      </c>
      <c r="I23" s="5">
        <f>G23/D23*100</f>
        <v>116.75533335191881</v>
      </c>
    </row>
    <row r="24" spans="2:9" s="6" customFormat="1" ht="21.75" customHeight="1" thickBot="1">
      <c r="B24" s="20" t="s">
        <v>8</v>
      </c>
      <c r="C24" s="7">
        <f>C25-C8-C9-C23-C13-C22-C21</f>
        <v>5918.300000000047</v>
      </c>
      <c r="D24" s="7">
        <f>D25-D8-D9-D23-D13-D22-D21</f>
        <v>1839.3999999999423</v>
      </c>
      <c r="E24" s="7">
        <f aca="true" t="shared" si="3" ref="E24:E29">D24/C24*100</f>
        <v>31.07987090887464</v>
      </c>
      <c r="F24" s="7">
        <f>F25-F8-F9-F23-F13-F22-F21</f>
        <v>8322.399999999849</v>
      </c>
      <c r="G24" s="7">
        <f>G25-G8-G9-G23-G13-G22-G21</f>
        <v>4891.431000000095</v>
      </c>
      <c r="H24" s="7">
        <f t="shared" si="1"/>
        <v>58.77428386042709</v>
      </c>
      <c r="I24" s="7">
        <f t="shared" si="2"/>
        <v>265.9253560943921</v>
      </c>
    </row>
    <row r="25" spans="2:9" s="6" customFormat="1" ht="21.75" customHeight="1" thickBot="1">
      <c r="B25" s="12" t="s">
        <v>33</v>
      </c>
      <c r="C25" s="8">
        <v>2007752</v>
      </c>
      <c r="D25" s="8">
        <v>455474.24689999997</v>
      </c>
      <c r="E25" s="8">
        <f t="shared" si="3"/>
        <v>22.68578225298742</v>
      </c>
      <c r="F25" s="8">
        <v>2140058.9</v>
      </c>
      <c r="G25" s="8">
        <v>537366.0310000001</v>
      </c>
      <c r="H25" s="8">
        <f t="shared" si="1"/>
        <v>25.109871088127534</v>
      </c>
      <c r="I25" s="8">
        <f t="shared" si="2"/>
        <v>117.97945430666239</v>
      </c>
    </row>
    <row r="26" spans="2:10" s="9" customFormat="1" ht="21.75" customHeight="1" thickBot="1">
      <c r="B26" s="21" t="s">
        <v>7</v>
      </c>
      <c r="C26" s="8">
        <f>C27+C28</f>
        <v>441162.9</v>
      </c>
      <c r="D26" s="8">
        <f>D27+D28</f>
        <v>140300.8</v>
      </c>
      <c r="E26" s="8">
        <f t="shared" si="3"/>
        <v>31.80249291134862</v>
      </c>
      <c r="F26" s="8">
        <f>F27+F28</f>
        <v>502746.6</v>
      </c>
      <c r="G26" s="8">
        <f>G27+G28</f>
        <v>109118</v>
      </c>
      <c r="H26" s="8">
        <f t="shared" si="1"/>
        <v>21.70437353529591</v>
      </c>
      <c r="I26" s="8">
        <f t="shared" si="2"/>
        <v>77.77432487911688</v>
      </c>
      <c r="J26" s="10"/>
    </row>
    <row r="27" spans="2:9" s="6" customFormat="1" ht="21.75" customHeight="1">
      <c r="B27" s="18" t="s">
        <v>36</v>
      </c>
      <c r="C27" s="4">
        <v>2739.7</v>
      </c>
      <c r="D27" s="4">
        <v>684.6</v>
      </c>
      <c r="E27" s="4">
        <f t="shared" si="3"/>
        <v>24.98813738730518</v>
      </c>
      <c r="F27" s="4"/>
      <c r="G27" s="4"/>
      <c r="H27" s="4"/>
      <c r="I27" s="4"/>
    </row>
    <row r="28" spans="2:9" s="24" customFormat="1" ht="21.75" customHeight="1" thickBot="1">
      <c r="B28" s="20" t="s">
        <v>37</v>
      </c>
      <c r="C28" s="7">
        <v>438423.2</v>
      </c>
      <c r="D28" s="7">
        <v>139616.19999999998</v>
      </c>
      <c r="E28" s="7">
        <f t="shared" si="3"/>
        <v>31.845075716796007</v>
      </c>
      <c r="F28" s="7">
        <v>502746.6</v>
      </c>
      <c r="G28" s="7">
        <v>109118</v>
      </c>
      <c r="H28" s="7">
        <f t="shared" si="1"/>
        <v>21.70437353529591</v>
      </c>
      <c r="I28" s="7">
        <f t="shared" si="2"/>
        <v>78.15568680425339</v>
      </c>
    </row>
    <row r="29" spans="2:10" s="6" customFormat="1" ht="21.75" customHeight="1" thickBot="1">
      <c r="B29" s="21" t="s">
        <v>11</v>
      </c>
      <c r="C29" s="8">
        <v>2448914.9000000004</v>
      </c>
      <c r="D29" s="8">
        <f>D25+D26</f>
        <v>595775.0469</v>
      </c>
      <c r="E29" s="8">
        <f t="shared" si="3"/>
        <v>24.328123729411743</v>
      </c>
      <c r="F29" s="8">
        <f>F25+F26</f>
        <v>2642805.5</v>
      </c>
      <c r="G29" s="8">
        <f>G25+G26</f>
        <v>646484.0310000001</v>
      </c>
      <c r="H29" s="8">
        <f t="shared" si="1"/>
        <v>24.462035931134547</v>
      </c>
      <c r="I29" s="8">
        <f t="shared" si="2"/>
        <v>108.51143134709224</v>
      </c>
      <c r="J29" s="11"/>
    </row>
    <row r="30" spans="2:9" s="6" customFormat="1" ht="21.75" customHeight="1" thickBot="1">
      <c r="B30" s="52" t="s">
        <v>1</v>
      </c>
      <c r="C30" s="53"/>
      <c r="D30" s="53"/>
      <c r="E30" s="53"/>
      <c r="F30" s="53"/>
      <c r="G30" s="53"/>
      <c r="H30" s="53"/>
      <c r="I30" s="54"/>
    </row>
    <row r="31" spans="2:9" s="24" customFormat="1" ht="21.75" customHeight="1">
      <c r="B31" s="25" t="s">
        <v>18</v>
      </c>
      <c r="C31" s="4">
        <v>4218.5</v>
      </c>
      <c r="D31" s="4">
        <v>870.7</v>
      </c>
      <c r="E31" s="4">
        <f>D31/C31*100</f>
        <v>20.64003792817352</v>
      </c>
      <c r="F31" s="4">
        <v>3620</v>
      </c>
      <c r="G31" s="4">
        <v>962.6</v>
      </c>
      <c r="H31" s="4">
        <f>G31/F31*100</f>
        <v>26.591160220994475</v>
      </c>
      <c r="I31" s="4">
        <f>G31/D31*100</f>
        <v>110.55472608246237</v>
      </c>
    </row>
    <row r="32" spans="2:9" s="24" customFormat="1" ht="21.75" customHeight="1">
      <c r="B32" s="25" t="s">
        <v>2</v>
      </c>
      <c r="C32" s="4">
        <v>69441.3</v>
      </c>
      <c r="D32" s="4">
        <v>15153.1</v>
      </c>
      <c r="E32" s="4">
        <f>D32/C32*100</f>
        <v>21.82145207534997</v>
      </c>
      <c r="F32" s="4">
        <v>55210.9</v>
      </c>
      <c r="G32" s="4">
        <v>10945.6</v>
      </c>
      <c r="H32" s="4">
        <f>G32/F32*100</f>
        <v>19.825070774068166</v>
      </c>
      <c r="I32" s="4">
        <f aca="true" t="shared" si="4" ref="I32:I41">G32/D32*100</f>
        <v>72.23340438590124</v>
      </c>
    </row>
    <row r="33" spans="2:9" s="24" customFormat="1" ht="19.5" customHeight="1">
      <c r="B33" s="25" t="s">
        <v>27</v>
      </c>
      <c r="C33" s="4">
        <v>1700</v>
      </c>
      <c r="D33" s="4">
        <v>287.5</v>
      </c>
      <c r="E33" s="4">
        <f>D33/C33*100</f>
        <v>16.911764705882355</v>
      </c>
      <c r="F33" s="4"/>
      <c r="G33" s="4">
        <v>60.7</v>
      </c>
      <c r="H33" s="43" t="e">
        <f>G33/F33*100</f>
        <v>#DIV/0!</v>
      </c>
      <c r="I33" s="4">
        <f t="shared" si="4"/>
        <v>21.11304347826087</v>
      </c>
    </row>
    <row r="34" spans="2:9" s="24" customFormat="1" ht="37.5" customHeight="1">
      <c r="B34" s="19" t="s">
        <v>3</v>
      </c>
      <c r="C34" s="5">
        <v>3000</v>
      </c>
      <c r="D34" s="5">
        <v>597.4</v>
      </c>
      <c r="E34" s="26">
        <f aca="true" t="shared" si="5" ref="E34:E41">D34/C34*100</f>
        <v>19.913333333333334</v>
      </c>
      <c r="F34" s="5">
        <v>1264</v>
      </c>
      <c r="G34" s="5">
        <v>1452.6</v>
      </c>
      <c r="H34" s="26">
        <f aca="true" t="shared" si="6" ref="H34:H41">G34/F34*100</f>
        <v>114.92088607594937</v>
      </c>
      <c r="I34" s="7">
        <f>G34/D34*100</f>
        <v>243.15366588550384</v>
      </c>
    </row>
    <row r="35" spans="2:9" s="24" customFormat="1" ht="21.75" customHeight="1">
      <c r="B35" s="19" t="s">
        <v>15</v>
      </c>
      <c r="C35" s="4">
        <v>200</v>
      </c>
      <c r="D35" s="27">
        <v>856.2</v>
      </c>
      <c r="E35" s="4">
        <f t="shared" si="5"/>
        <v>428.1000000000001</v>
      </c>
      <c r="F35" s="28">
        <v>200</v>
      </c>
      <c r="G35" s="4">
        <v>35.5</v>
      </c>
      <c r="H35" s="27">
        <f t="shared" si="6"/>
        <v>17.75</v>
      </c>
      <c r="I35" s="7">
        <f>G35/D35*100</f>
        <v>4.146227516935295</v>
      </c>
    </row>
    <row r="36" spans="2:9" s="24" customFormat="1" ht="39" customHeight="1">
      <c r="B36" s="19" t="s">
        <v>4</v>
      </c>
      <c r="C36" s="5">
        <v>1560.3</v>
      </c>
      <c r="D36" s="29">
        <v>261</v>
      </c>
      <c r="E36" s="5">
        <f t="shared" si="5"/>
        <v>16.727552393770427</v>
      </c>
      <c r="F36" s="30">
        <v>3184.1</v>
      </c>
      <c r="G36" s="5">
        <v>1001.9</v>
      </c>
      <c r="H36" s="29">
        <f t="shared" si="6"/>
        <v>31.465720297729344</v>
      </c>
      <c r="I36" s="5">
        <f t="shared" si="4"/>
        <v>383.86973180076626</v>
      </c>
    </row>
    <row r="37" spans="2:9" s="24" customFormat="1" ht="21.75" customHeight="1" thickBot="1">
      <c r="B37" s="31" t="s">
        <v>9</v>
      </c>
      <c r="C37" s="7">
        <f>C38-C32-C34-C35-C36-C33-C31</f>
        <v>347.7090000000053</v>
      </c>
      <c r="D37" s="32">
        <f>D38-D32-D34-D35-D36-D33-D31</f>
        <v>0.3000000000001819</v>
      </c>
      <c r="E37" s="7">
        <f t="shared" si="5"/>
        <v>0.08627904368313082</v>
      </c>
      <c r="F37" s="33">
        <f>F38-F32-F34-F35-F36-F33-F31</f>
        <v>192.31199999999671</v>
      </c>
      <c r="G37" s="7">
        <f>G38-G32-G34-G35-G36-G33-G31</f>
        <v>194.01199999999983</v>
      </c>
      <c r="H37" s="32">
        <f t="shared" si="6"/>
        <v>100.8839801988452</v>
      </c>
      <c r="I37" s="7">
        <f t="shared" si="4"/>
        <v>64670.6666666274</v>
      </c>
    </row>
    <row r="38" spans="2:9" s="24" customFormat="1" ht="21.75" customHeight="1" thickBot="1">
      <c r="B38" s="12" t="s">
        <v>34</v>
      </c>
      <c r="C38" s="8">
        <v>80467.80900000001</v>
      </c>
      <c r="D38" s="34">
        <v>18026.2</v>
      </c>
      <c r="E38" s="8">
        <f t="shared" si="5"/>
        <v>22.40175322780318</v>
      </c>
      <c r="F38" s="35">
        <v>63671.312</v>
      </c>
      <c r="G38" s="8">
        <v>14652.912</v>
      </c>
      <c r="H38" s="34">
        <f t="shared" si="6"/>
        <v>23.013365893889546</v>
      </c>
      <c r="I38" s="8">
        <f t="shared" si="4"/>
        <v>81.28674928714871</v>
      </c>
    </row>
    <row r="39" spans="2:9" s="37" customFormat="1" ht="21.75" customHeight="1" thickBot="1">
      <c r="B39" s="12" t="s">
        <v>7</v>
      </c>
      <c r="C39" s="8">
        <f>C40+C41</f>
        <v>885</v>
      </c>
      <c r="D39" s="8">
        <f>D40+D41</f>
        <v>0</v>
      </c>
      <c r="E39" s="8">
        <f t="shared" si="5"/>
        <v>0</v>
      </c>
      <c r="F39" s="36">
        <f>F40+F41</f>
        <v>630</v>
      </c>
      <c r="G39" s="36">
        <f>G40+G41</f>
        <v>0</v>
      </c>
      <c r="H39" s="44" t="e">
        <f>H40+H41</f>
        <v>#DIV/0!</v>
      </c>
      <c r="I39" s="45" t="e">
        <f t="shared" si="4"/>
        <v>#DIV/0!</v>
      </c>
    </row>
    <row r="40" spans="2:9" s="24" customFormat="1" ht="21.75" customHeight="1" thickBot="1">
      <c r="B40" s="25" t="s">
        <v>37</v>
      </c>
      <c r="C40" s="4"/>
      <c r="D40" s="4"/>
      <c r="E40" s="43" t="e">
        <f t="shared" si="5"/>
        <v>#DIV/0!</v>
      </c>
      <c r="F40" s="28"/>
      <c r="G40" s="38"/>
      <c r="H40" s="46" t="e">
        <f>G40/F40*100</f>
        <v>#DIV/0!</v>
      </c>
      <c r="I40" s="45" t="e">
        <f t="shared" si="4"/>
        <v>#DIV/0!</v>
      </c>
    </row>
    <row r="41" spans="2:9" s="24" customFormat="1" ht="21.75" customHeight="1" thickBot="1">
      <c r="B41" s="31" t="s">
        <v>38</v>
      </c>
      <c r="C41" s="4">
        <v>885</v>
      </c>
      <c r="D41" s="4"/>
      <c r="E41" s="4">
        <f t="shared" si="5"/>
        <v>0</v>
      </c>
      <c r="F41" s="4">
        <v>630</v>
      </c>
      <c r="G41" s="7"/>
      <c r="H41" s="47">
        <f t="shared" si="6"/>
        <v>0</v>
      </c>
      <c r="I41" s="45" t="e">
        <f t="shared" si="4"/>
        <v>#DIV/0!</v>
      </c>
    </row>
    <row r="42" spans="2:9" s="24" customFormat="1" ht="21.75" customHeight="1" thickBot="1">
      <c r="B42" s="12" t="s">
        <v>12</v>
      </c>
      <c r="C42" s="8">
        <v>81352.80900000001</v>
      </c>
      <c r="D42" s="34">
        <f>D38+D39</f>
        <v>18026.2</v>
      </c>
      <c r="E42" s="8">
        <f>D42/C42*100</f>
        <v>22.158054800541674</v>
      </c>
      <c r="F42" s="35">
        <f>F38+F39</f>
        <v>64301.312</v>
      </c>
      <c r="G42" s="8">
        <f>G38+G39</f>
        <v>14652.912</v>
      </c>
      <c r="H42" s="34">
        <f>G42/F42*100</f>
        <v>22.787889615689334</v>
      </c>
      <c r="I42" s="8">
        <f>G42/D42*100</f>
        <v>81.28674928714871</v>
      </c>
    </row>
    <row r="43" spans="2:9" s="24" customFormat="1" ht="21.75" customHeight="1" thickBot="1">
      <c r="B43" s="39" t="s">
        <v>10</v>
      </c>
      <c r="C43" s="40">
        <f>C42+C29</f>
        <v>2530267.7090000003</v>
      </c>
      <c r="D43" s="41">
        <f>D42+D29</f>
        <v>613801.2468999999</v>
      </c>
      <c r="E43" s="40">
        <f>D43/C43*100</f>
        <v>24.25835198057297</v>
      </c>
      <c r="F43" s="36">
        <f>F42+F29</f>
        <v>2707106.812</v>
      </c>
      <c r="G43" s="40">
        <f>G42+G29</f>
        <v>661136.9430000001</v>
      </c>
      <c r="H43" s="41">
        <f>G43/F43*100</f>
        <v>24.42227030235112</v>
      </c>
      <c r="I43" s="40">
        <f>G43/D43*100</f>
        <v>107.71189311508715</v>
      </c>
    </row>
    <row r="44" spans="2:9" s="6" customFormat="1" ht="21.75" customHeight="1">
      <c r="B44" s="22"/>
      <c r="C44" s="16"/>
      <c r="D44" s="16"/>
      <c r="E44" s="16"/>
      <c r="F44" s="16"/>
      <c r="G44" s="16"/>
      <c r="H44" s="16"/>
      <c r="I44" s="16"/>
    </row>
    <row r="45" spans="2:9" s="6" customFormat="1" ht="21.75" customHeight="1">
      <c r="B45" s="22"/>
      <c r="C45" s="16"/>
      <c r="D45" s="16"/>
      <c r="E45" s="16"/>
      <c r="F45" s="16"/>
      <c r="G45" s="16"/>
      <c r="H45" s="16"/>
      <c r="I45" s="16"/>
    </row>
    <row r="46" spans="2:9" s="6" customFormat="1" ht="21.75" customHeight="1">
      <c r="B46" s="22"/>
      <c r="C46" s="16"/>
      <c r="D46" s="16"/>
      <c r="E46" s="16"/>
      <c r="F46" s="16"/>
      <c r="G46" s="16"/>
      <c r="H46" s="16"/>
      <c r="I46" s="16"/>
    </row>
    <row r="47" spans="3:6" ht="15.75">
      <c r="C47" s="69"/>
      <c r="D47" s="70"/>
      <c r="F47" s="71"/>
    </row>
    <row r="48" spans="2:9" s="3" customFormat="1" ht="18.75">
      <c r="B48" s="23" t="s">
        <v>46</v>
      </c>
      <c r="C48" s="13"/>
      <c r="D48" s="13"/>
      <c r="E48" s="13"/>
      <c r="F48" s="14"/>
      <c r="G48" s="15" t="s">
        <v>40</v>
      </c>
      <c r="H48" s="14"/>
      <c r="I48" s="13"/>
    </row>
    <row r="50" ht="12.75">
      <c r="C50" s="65"/>
    </row>
  </sheetData>
  <sheetProtection/>
  <mergeCells count="8">
    <mergeCell ref="H1:I1"/>
    <mergeCell ref="B3:I3"/>
    <mergeCell ref="B7:I7"/>
    <mergeCell ref="B30:I30"/>
    <mergeCell ref="C5:E5"/>
    <mergeCell ref="F5:H5"/>
    <mergeCell ref="I5:I6"/>
    <mergeCell ref="B5:B6"/>
  </mergeCells>
  <printOptions/>
  <pageMargins left="0.35433070866141736" right="0.1968503937007874" top="0.7874015748031497" bottom="0.15748031496062992" header="0.7874015748031497" footer="0.15748031496062992"/>
  <pageSetup fitToHeight="2" horizontalDpi="600" verticalDpi="600" orientation="landscape" paperSize="9" scale="57" r:id="rId1"/>
  <rowBreaks count="1" manualBreakCount="1">
    <brk id="3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Майковська Юлія Миколаївна</cp:lastModifiedBy>
  <cp:lastPrinted>2021-05-27T07:29:54Z</cp:lastPrinted>
  <dcterms:created xsi:type="dcterms:W3CDTF">2011-07-26T06:14:54Z</dcterms:created>
  <dcterms:modified xsi:type="dcterms:W3CDTF">2021-05-27T07:30:03Z</dcterms:modified>
  <cp:category/>
  <cp:version/>
  <cp:contentType/>
  <cp:contentStatus/>
</cp:coreProperties>
</file>