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ПРОГОЛОСОВАНІ рішення\29.04.22 №127-бюджет\Доопрацьовано\"/>
    </mc:Choice>
  </mc:AlternateContent>
  <bookViews>
    <workbookView xWindow="0" yWindow="0" windowWidth="28800" windowHeight="10815"/>
  </bookViews>
  <sheets>
    <sheet name="дод 4" sheetId="3" r:id="rId1"/>
  </sheets>
  <definedNames>
    <definedName name="_xlnm.Print_Titles" localSheetId="0">'дод 4'!$A:$B</definedName>
    <definedName name="_xlnm.Print_Area" localSheetId="0">'дод 4'!$A$1:$F$128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3" l="1"/>
  <c r="E21" i="3"/>
  <c r="E19" i="3"/>
  <c r="E98" i="3" l="1"/>
  <c r="E96" i="3"/>
  <c r="E14" i="3"/>
  <c r="E48" i="3" l="1"/>
  <c r="E61" i="3"/>
  <c r="E59" i="3"/>
  <c r="E33" i="3"/>
  <c r="E31" i="3"/>
  <c r="E30" i="3" s="1"/>
  <c r="E23" i="3"/>
  <c r="E94" i="3" l="1"/>
  <c r="E114" i="3" l="1"/>
  <c r="E113" i="3" s="1"/>
  <c r="E91" i="3" l="1"/>
  <c r="E87" i="3" s="1"/>
  <c r="E92" i="3"/>
  <c r="E116" i="3" l="1"/>
  <c r="E86" i="3" l="1"/>
  <c r="E90" i="3"/>
  <c r="E108" i="3" l="1"/>
  <c r="E106" i="3"/>
  <c r="E104" i="3"/>
  <c r="E102" i="3" l="1"/>
  <c r="E101" i="3" l="1"/>
  <c r="E35" i="3" l="1"/>
  <c r="E80" i="3" l="1"/>
  <c r="E79" i="3"/>
  <c r="E78" i="3" s="1"/>
  <c r="E84" i="3"/>
  <c r="E67" i="3" l="1"/>
  <c r="E76" i="3" l="1"/>
  <c r="E119" i="3" s="1"/>
  <c r="E18" i="3" l="1"/>
  <c r="E20" i="3"/>
  <c r="E25" i="3"/>
  <c r="E28" i="3"/>
  <c r="E111" i="3"/>
  <c r="E120" i="3" s="1"/>
  <c r="E82" i="3"/>
  <c r="E22" i="3" l="1"/>
  <c r="E16" i="3"/>
  <c r="E15" i="3" s="1"/>
  <c r="E13" i="3"/>
  <c r="E65" i="3"/>
  <c r="E63" i="3"/>
  <c r="E57" i="3"/>
  <c r="E55" i="3"/>
  <c r="E53" i="3"/>
  <c r="E51" i="3"/>
  <c r="E47" i="3"/>
  <c r="E70" i="3" s="1"/>
  <c r="E69" i="3" l="1"/>
  <c r="E118" i="3" l="1"/>
</calcChain>
</file>

<file path=xl/sharedStrings.xml><?xml version="1.0" encoding="utf-8"?>
<sst xmlns="http://schemas.openxmlformats.org/spreadsheetml/2006/main" count="175" uniqueCount="98">
  <si>
    <t>Х</t>
  </si>
  <si>
    <t>Обласний бюджет Сумської області</t>
  </si>
  <si>
    <t>у тому числі:</t>
  </si>
  <si>
    <t>Усього</t>
  </si>
  <si>
    <t>на оплату праці з нарахуваннями педагогічних працівників приватного закладу загальної середньої освіти</t>
  </si>
  <si>
    <t>на оплату праці з нарахуваннями педагогічних працівників інклюзивно-ресурсних центрів</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</si>
  <si>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</si>
  <si>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</si>
  <si>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Бюджет Верхньосироватської сільської територіальної громади</t>
  </si>
  <si>
    <t>1. Показники міжбюджетних трансфертів з інших бюджетів</t>
  </si>
  <si>
    <t>Код Класифікації доходу бюджету / Код бюджету</t>
  </si>
  <si>
    <t>Найменування трансферту / Найменування бюджету - надавача міжбюджетного трансферту</t>
  </si>
  <si>
    <t>I. Трансферти до загального фонду бюджету</t>
  </si>
  <si>
    <t>УСЬОГО за розділами І, ІІ, у тому числі:</t>
  </si>
  <si>
    <t>загальний фонд</t>
  </si>
  <si>
    <t>спеціальний фонд</t>
  </si>
  <si>
    <t>(грн)</t>
  </si>
  <si>
    <t>2. Показники міжбюджетних трансфертів іншим бюджетам</t>
  </si>
  <si>
    <t>Код Програмної класифікації видатків та кредитування місцевого бюджету / Код бюджету</t>
  </si>
  <si>
    <t>Код Типової програмної класифікації видатків та кредитування місцевого бюджету</t>
  </si>
  <si>
    <t>I. Трансферти із загального фонду бюджету</t>
  </si>
  <si>
    <t>II. Трансферти із спеціального фонду бюджету</t>
  </si>
  <si>
    <t>Найменування трансферту / Найменування бюджету - отримувача міжбюджетного трансферту</t>
  </si>
  <si>
    <t xml:space="preserve">Реверсна дотація </t>
  </si>
  <si>
    <t>Державний бюджет України</t>
  </si>
  <si>
    <t>0819770</t>
  </si>
  <si>
    <t>Інша субвенція на виконання умов угоди про соціально-економічне співробітництво</t>
  </si>
  <si>
    <t xml:space="preserve">Освітня субвенція з державного бюджету місцевим бюджетам </t>
  </si>
  <si>
    <t>41033900 </t>
  </si>
  <si>
    <t>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освіти</t>
  </si>
  <si>
    <t xml:space="preserve">Інші субвенції з місцевого бюджету </t>
  </si>
  <si>
    <t>пільгове медичне обслуговування громадян, які постраждали внаслідок Чорнобильської катастрофи</t>
  </si>
  <si>
    <t xml:space="preserve">оплата компенсаційних виплат особам з інвалідністю на бензин, ремонт, техобслуговування автотранспорту та транспортне обслуговування </t>
  </si>
  <si>
    <t xml:space="preserve">поховання учасників бойових дій та інвалідів війни </t>
  </si>
  <si>
    <t>встановлення телефонів особам з інвалідністю І та ІІ груп</t>
  </si>
  <si>
    <t>УСЬОГО за розділом I, у тому числі:</t>
  </si>
  <si>
    <t>9110</t>
  </si>
  <si>
    <t>9770</t>
  </si>
  <si>
    <t>1219770</t>
  </si>
  <si>
    <t>18531000000</t>
  </si>
  <si>
    <t>(код бюджету)</t>
  </si>
  <si>
    <t>Міжбюджетні трансферти на 2022 рік</t>
  </si>
  <si>
    <t>на виконання умов угоди про соціально-економічне співробітництво</t>
  </si>
  <si>
    <t>Інші субвенції з місцевого бюджету</t>
  </si>
  <si>
    <t>41053300</t>
  </si>
  <si>
    <t xml:space="preserve">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 </t>
  </si>
  <si>
    <t>18505000000</t>
  </si>
  <si>
    <t>Бюджет Миколаївської селищної територіальної громади</t>
  </si>
  <si>
    <t>18507000000</t>
  </si>
  <si>
    <t>Бюджет Хотінської селищної територіальної громади</t>
  </si>
  <si>
    <t>18509000000</t>
  </si>
  <si>
    <t>Бюджет Бездрицької сільської територіальної громади</t>
  </si>
  <si>
    <t>18512000000</t>
  </si>
  <si>
    <t>Бюджет Миколаївської сільської територіальної громади</t>
  </si>
  <si>
    <t>18513000000</t>
  </si>
  <si>
    <t>Бюджет Миропільської сільської територіальної громади</t>
  </si>
  <si>
    <t>18514000000</t>
  </si>
  <si>
    <t>Бюджет Нижньосироватської сільської територіальної громади</t>
  </si>
  <si>
    <t>18517000000</t>
  </si>
  <si>
    <t>Бюджет Краснопільської селищної територіальної громади</t>
  </si>
  <si>
    <t>18525000000</t>
  </si>
  <si>
    <t>Бюджет Степанівської селищної територіальної громади</t>
  </si>
  <si>
    <t>18527000000</t>
  </si>
  <si>
    <t>18540000000</t>
  </si>
  <si>
    <t>Бюджет Ворожбянської міської територіальної громади</t>
  </si>
  <si>
    <t>18543000000</t>
  </si>
  <si>
    <t>Бюджет Лебединської міської територіальної громади</t>
  </si>
  <si>
    <t>для проведення видатків на здійснення компенсаційних виплат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особу з інвалідністю внаслідок війни І групи та компенсаційних виплат за пільговий проїзд окремих категорій громадян автомобільним транспортом на автобусних маршрутах загального користування в Сумській області</t>
  </si>
  <si>
    <t>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</si>
  <si>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1219750</t>
  </si>
  <si>
    <t>Субвенція з місцевого бюджету на співфінансування інвестиційних проектів</t>
  </si>
  <si>
    <t>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t>
  </si>
  <si>
    <t>Реконструкція елементів благоустрою та малих архітектурних форм в Сумському міському парку культури та відпочинку імені І.М. Кожедуба з влаштуванням Урбан-парку</t>
  </si>
  <si>
    <t>Реконструкція елементів дитячих, спортивних та інших майданчиків в Сумському міському парку культури та відпочинку імені І.М. Кожедуба</t>
  </si>
  <si>
    <t>Нове будівництво фізкультурного центру зимових видів спорту та активного відпочинку «Льодова арена» в Сумському міському парку культури та відпочинку імені І.М. Кожедуба</t>
  </si>
  <si>
    <t>забезпечення твердим паливом (дровами, торфобрикетами) сімей учасників антитерористичної операції                                                                           (операції Об’єднаних сил)</t>
  </si>
  <si>
    <t>9800</t>
  </si>
  <si>
    <t>Субвенція з місцевого бюджету державному бюджету на виконання програм соціально-економічного розвитку регіонів</t>
  </si>
  <si>
    <t>Квартирно-експлуатаційному відділу міста Суми Міністерства оборони України для в/ч А 7316</t>
  </si>
  <si>
    <t>0219800</t>
  </si>
  <si>
    <t xml:space="preserve">                                                                                             </t>
  </si>
  <si>
    <t>Сумському обласному територіальному центру комплектування та соціальної підтримки                                              для в/ч А 7316</t>
  </si>
  <si>
    <t xml:space="preserve">Головному управлінню Національної поліції в Сумській області України Національної поліції України </t>
  </si>
  <si>
    <t>оплату за проведення (надання) додаткових занять (послуг) особам з особливими освітніми потребами, які здобувають освіту в інклюзивних класах (групах) закладів дошкільної та загальної середньої освіти)</t>
  </si>
  <si>
    <t>41051700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</si>
  <si>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</si>
  <si>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на оплату за проведення (надання) додаткових занять (послуг) особам з особливими освітніми потребами, які здобувають освіту в інклюзивних класах (групах) закладів дошкільної та загальної середньої освіти</t>
  </si>
  <si>
    <t xml:space="preserve">компенсаційні виплати за пільговий проїзд учасників антитерористичної операції (операції Об’єднаних сил) та інших ветеранів війни </t>
  </si>
  <si>
    <t xml:space="preserve">компенсаційні виплати за пільговий проїзд окремих категорій громадян </t>
  </si>
  <si>
    <t>9750</t>
  </si>
  <si>
    <t>до     рішення      Виконавчого комітету</t>
  </si>
  <si>
    <t xml:space="preserve">                                                                  Додаток 4</t>
  </si>
  <si>
    <t xml:space="preserve">Військовій частини А 4532 </t>
  </si>
  <si>
    <t>1219800</t>
  </si>
  <si>
    <t>Сумському аграрному національному університету</t>
  </si>
  <si>
    <t>Директор Департаменту фінансів, економіки та інвестицій</t>
  </si>
  <si>
    <t>С.А. Липова</t>
  </si>
  <si>
    <t>від 29.04.2022 №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</si>
</sst>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theme="1"/>
      <name val="Calibri"/>
      <family val="2"/>
      <charset val="204"/>
      <scheme val="minor"/>
    </font>
    <font>
      <sz val="14"/>
      <color theme="1"/>
      <name val="Times New Roman"/>
      <family val="1"/>
      <charset val="204"/>
    </font>
    <font>
      <b/>
      <sz val="40"/>
      <color rgb="FF000000"/>
      <name val="Times New Roman"/>
      <family val="1"/>
      <charset val="204"/>
    </font>
    <font>
      <sz val="10"/>
      <name val="Arial"/>
      <family val="2"/>
      <charset val="204"/>
    </font>
    <font>
      <sz val="40"/>
      <color theme="1"/>
      <name val="Times New Roman"/>
      <family val="1"/>
      <charset val="204"/>
    </font>
    <font>
      <b/>
      <sz val="40"/>
      <color theme="1"/>
      <name val="Times New Roman"/>
      <family val="1"/>
      <charset val="204"/>
    </font>
    <font>
      <sz val="45"/>
      <color theme="1"/>
      <name val="Times New Roman"/>
      <family val="1"/>
      <charset val="204"/>
    </font>
    <font>
      <sz val="45"/>
      <name val="Times New Roman"/>
      <family val="1"/>
      <charset val="204"/>
    </font>
    <font>
      <sz val="40"/>
      <color rgb="FF000000"/>
      <name val="Times New Roman"/>
      <family val="1"/>
      <charset val="204"/>
    </font>
    <font>
      <u/>
      <sz val="40"/>
      <color rgb="FF000000"/>
      <name val="Times New Roman"/>
      <family val="1"/>
      <charset val="204"/>
    </font>
    <font>
      <b/>
      <sz val="10"/>
      <color theme="1"/>
      <name val="Calibri"/>
      <family val="2"/>
      <charset val="204"/>
      <scheme val="minor"/>
    </font>
    <font>
      <b/>
      <sz val="60"/>
      <color rgb="FF000000"/>
      <name val="Times New Roman"/>
      <family val="1"/>
      <charset val="204"/>
    </font>
    <font>
      <sz val="45"/>
      <color rgb="FF000000"/>
      <name val="Times New Roman"/>
      <family val="1"/>
      <charset val="204"/>
    </font>
    <font>
      <b/>
      <sz val="45"/>
      <color theme="1"/>
      <name val="Times New Roman"/>
      <family val="1"/>
      <charset val="204"/>
    </font>
    <font>
      <b/>
      <sz val="45"/>
      <color rgb="FF000000"/>
      <name val="Times New Roman"/>
      <family val="1"/>
      <charset val="204"/>
    </font>
    <font>
      <b/>
      <sz val="45"/>
      <color theme="1"/>
      <name val="Calibri"/>
      <family val="2"/>
      <charset val="204"/>
      <scheme val="minor"/>
    </font>
    <font>
      <sz val="10"/>
      <color rgb="FFFF0000"/>
      <name val="Calibri"/>
      <family val="2"/>
      <charset val="204"/>
      <scheme val="minor"/>
    </font>
    <font>
      <b/>
      <sz val="40"/>
      <color rgb="FFFF0000"/>
      <name val="Times New Roman"/>
      <family val="1"/>
      <charset val="204"/>
    </font>
    <font>
      <b/>
      <sz val="10"/>
      <color rgb="FFFF0000"/>
      <name val="Calibri"/>
      <family val="2"/>
      <charset val="204"/>
      <scheme val="minor"/>
    </font>
    <font>
      <sz val="40"/>
      <color rgb="FFFF0000"/>
      <name val="Times New Roman"/>
      <family val="1"/>
      <charset val="204"/>
    </font>
    <font>
      <b/>
      <sz val="40"/>
      <name val="Times New Roman"/>
      <family val="1"/>
      <charset val="204"/>
    </font>
    <font>
      <b/>
      <sz val="10"/>
      <name val="Calibri"/>
      <family val="2"/>
      <charset val="204"/>
      <scheme val="minor"/>
    </font>
    <font>
      <sz val="40"/>
      <name val="Times New Roman"/>
      <family val="1"/>
      <charset val="204"/>
    </font>
    <font>
      <sz val="10"/>
      <name val="Calibri"/>
      <family val="2"/>
      <charset val="204"/>
      <scheme val="minor"/>
    </font>
    <font>
      <sz val="10"/>
      <color theme="1"/>
      <name val="Calibri"/>
      <family val="2"/>
      <charset val="204"/>
      <scheme val="minor"/>
    </font>
    <font>
      <sz val="38"/>
      <name val="Calibri"/>
      <family val="2"/>
      <charset val="204"/>
      <scheme val="minor"/>
    </font>
    <font>
      <b/>
      <sz val="38"/>
      <name val="Calibri"/>
      <family val="2"/>
      <charset val="204"/>
      <scheme val="minor"/>
    </font>
    <font>
      <b/>
      <sz val="50"/>
      <color rgb="FF000000"/>
      <name val="Times New Roman"/>
      <family val="1"/>
      <charset val="204"/>
    </font>
    <font>
      <sz val="45"/>
      <color theme="1"/>
      <name val="Calibri"/>
      <family val="2"/>
      <charset val="204"/>
      <scheme val="minor"/>
    </font>
    <font>
      <sz val="60"/>
      <color theme="1"/>
      <name val="Times New Roman"/>
      <family val="1"/>
      <charset val="204"/>
    </font>
    <font>
      <sz val="60"/>
      <color theme="1"/>
      <name val="Calibri"/>
      <family val="2"/>
      <charset val="204"/>
      <scheme val="minor"/>
    </font>
    <font>
      <sz val="60"/>
      <name val="Times New Roman"/>
      <family val="1"/>
      <charset val="204"/>
    </font>
    <font>
      <i/>
      <sz val="40"/>
      <name val="Times New Roman"/>
      <family val="1"/>
      <charset val="204"/>
    </font>
    <font>
      <b/>
      <i/>
      <sz val="40"/>
      <name val="Times New Roman"/>
      <family val="1"/>
      <charset val="204"/>
    </font>
    <font>
      <i/>
      <sz val="10"/>
      <color rgb="FFFF0000"/>
      <name val="Calibri"/>
      <family val="2"/>
      <charset val="204"/>
      <scheme val="minor"/>
    </font>
    <font>
      <i/>
      <sz val="10"/>
      <name val="Calibri"/>
      <family val="2"/>
      <charset val="204"/>
      <scheme val="minor"/>
    </font>
    <font>
      <b/>
      <i/>
      <sz val="10"/>
      <name val="Calibri"/>
      <family val="2"/>
      <charset val="204"/>
      <scheme val="minor"/>
    </font>
    <font>
      <sz val="35"/>
      <color theme="1"/>
      <name val="Times New Roman"/>
      <family val="1"/>
      <charset val="204"/>
    </font>
    <font>
      <sz val="35"/>
      <name val="Times New Roman"/>
      <family val="1"/>
      <charset val="204"/>
    </font>
    <font>
      <b/>
      <sz val="35"/>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0" fontId="3" fillId="0" borderId="0"/>
    <xf numFmtId="0" fontId="24" fillId="0" borderId="0"/>
  </cellStyleXfs>
  <cellXfs count="109">
    <xf numFmtId="0" fontId="0" fillId="0" borderId="0" xfId="0"/>
    <xf numFmtId="0" fontId="0" fillId="0" borderId="0" xfId="0" applyFill="1"/>
    <xf numFmtId="0" fontId="4" fillId="0" borderId="0" xfId="0" applyFont="1" applyFill="1"/>
    <xf numFmtId="0" fontId="1" fillId="0" borderId="0" xfId="0" applyFont="1" applyFill="1" applyAlignment="1"/>
    <xf numFmtId="0" fontId="0" fillId="0" borderId="0" xfId="0" applyFill="1" applyBorder="1"/>
    <xf numFmtId="49" fontId="4" fillId="0" borderId="0" xfId="0" applyNumberFormat="1" applyFont="1" applyFill="1"/>
    <xf numFmtId="0" fontId="10" fillId="0" borderId="0" xfId="0" applyFont="1" applyFill="1"/>
    <xf numFmtId="0" fontId="10" fillId="0" borderId="0" xfId="0" applyFont="1" applyFill="1" applyBorder="1"/>
    <xf numFmtId="0" fontId="10" fillId="0" borderId="0" xfId="0" applyFont="1" applyFill="1" applyAlignment="1"/>
    <xf numFmtId="4" fontId="5"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0" xfId="0" applyNumberFormat="1" applyFont="1" applyFill="1"/>
    <xf numFmtId="0" fontId="6" fillId="0" borderId="0" xfId="0" applyFont="1" applyFill="1"/>
    <xf numFmtId="49"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vertical="center" wrapText="1"/>
    </xf>
    <xf numFmtId="0" fontId="15" fillId="0" borderId="0" xfId="0" applyFont="1" applyFill="1"/>
    <xf numFmtId="0" fontId="5" fillId="0" borderId="1" xfId="0" applyFont="1" applyFill="1" applyBorder="1" applyAlignment="1">
      <alignment horizontal="center" vertical="center" wrapText="1"/>
    </xf>
    <xf numFmtId="0" fontId="15" fillId="0" borderId="0" xfId="0" applyFont="1" applyFill="1" applyBorder="1"/>
    <xf numFmtId="49" fontId="20" fillId="0" borderId="1" xfId="0" applyNumberFormat="1" applyFont="1" applyFill="1" applyBorder="1" applyAlignment="1">
      <alignment horizontal="center" vertical="center" wrapText="1"/>
    </xf>
    <xf numFmtId="4" fontId="20" fillId="0" borderId="1" xfId="0" applyNumberFormat="1" applyFont="1" applyFill="1" applyBorder="1" applyAlignment="1">
      <alignment vertical="center" wrapText="1"/>
    </xf>
    <xf numFmtId="0" fontId="21" fillId="0" borderId="0" xfId="0" applyFont="1" applyFill="1" applyBorder="1"/>
    <xf numFmtId="49" fontId="22" fillId="0" borderId="3" xfId="0" applyNumberFormat="1" applyFont="1" applyFill="1" applyBorder="1" applyAlignment="1">
      <alignment horizontal="center" vertical="center" wrapText="1"/>
    </xf>
    <xf numFmtId="4" fontId="22" fillId="0" borderId="3" xfId="0" applyNumberFormat="1" applyFont="1" applyFill="1" applyBorder="1" applyAlignment="1">
      <alignment vertical="center" wrapText="1"/>
    </xf>
    <xf numFmtId="0" fontId="23" fillId="0" borderId="0" xfId="0" applyFont="1" applyFill="1" applyBorder="1"/>
    <xf numFmtId="0" fontId="16" fillId="0" borderId="0" xfId="0" applyFont="1" applyFill="1"/>
    <xf numFmtId="49"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vertical="center" wrapText="1"/>
    </xf>
    <xf numFmtId="49" fontId="8" fillId="0" borderId="1" xfId="2" applyNumberFormat="1" applyFont="1" applyFill="1" applyBorder="1" applyAlignment="1">
      <alignment horizontal="center" vertical="center" wrapText="1"/>
    </xf>
    <xf numFmtId="0" fontId="25" fillId="0" borderId="0" xfId="0" applyFont="1" applyFill="1" applyBorder="1"/>
    <xf numFmtId="0" fontId="26" fillId="0" borderId="0" xfId="0" applyFont="1" applyFill="1" applyBorder="1"/>
    <xf numFmtId="4" fontId="20" fillId="0" borderId="3" xfId="0" applyNumberFormat="1" applyFont="1" applyFill="1" applyBorder="1" applyAlignment="1">
      <alignment vertical="center" wrapText="1"/>
    </xf>
    <xf numFmtId="0" fontId="6" fillId="0" borderId="0" xfId="0" applyFont="1" applyAlignment="1">
      <alignment horizontal="center"/>
    </xf>
    <xf numFmtId="49" fontId="4" fillId="0" borderId="0" xfId="0" applyNumberFormat="1" applyFont="1" applyFill="1" applyAlignment="1"/>
    <xf numFmtId="49" fontId="4" fillId="0" borderId="0" xfId="0" applyNumberFormat="1" applyFont="1" applyFill="1" applyAlignment="1">
      <alignment horizontal="center"/>
    </xf>
    <xf numFmtId="49" fontId="6" fillId="0" borderId="0" xfId="0" applyNumberFormat="1" applyFont="1" applyFill="1" applyAlignment="1">
      <alignment horizontal="center"/>
    </xf>
    <xf numFmtId="49" fontId="22"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1" xfId="0" applyNumberFormat="1" applyFont="1" applyFill="1" applyBorder="1" applyAlignment="1">
      <alignment horizontal="center" vertical="center"/>
    </xf>
    <xf numFmtId="0" fontId="4" fillId="0" borderId="0" xfId="0" applyFont="1" applyFill="1" applyAlignment="1"/>
    <xf numFmtId="0" fontId="8" fillId="0" borderId="2" xfId="0" applyFont="1" applyFill="1" applyBorder="1" applyAlignment="1">
      <alignment horizontal="right" wrapText="1"/>
    </xf>
    <xf numFmtId="0" fontId="6" fillId="0" borderId="0" xfId="0" applyFont="1" applyAlignment="1">
      <alignment horizontal="left"/>
    </xf>
    <xf numFmtId="49" fontId="14" fillId="0" borderId="0" xfId="0" applyNumberFormat="1" applyFont="1" applyFill="1" applyBorder="1" applyAlignment="1">
      <alignment horizontal="center" vertical="top" wrapText="1"/>
    </xf>
    <xf numFmtId="0" fontId="14" fillId="0" borderId="0" xfId="0" applyFont="1" applyFill="1" applyBorder="1" applyAlignment="1">
      <alignment horizontal="center" vertical="top" wrapText="1"/>
    </xf>
    <xf numFmtId="0" fontId="28" fillId="0" borderId="0" xfId="0" applyFont="1" applyFill="1" applyBorder="1"/>
    <xf numFmtId="49" fontId="12" fillId="0" borderId="0" xfId="0" applyNumberFormat="1" applyFont="1" applyFill="1" applyBorder="1" applyAlignment="1">
      <alignment horizontal="center" vertical="top" wrapText="1"/>
    </xf>
    <xf numFmtId="0" fontId="6" fillId="0" borderId="0" xfId="0" applyFont="1" applyFill="1" applyAlignment="1">
      <alignment wrapText="1"/>
    </xf>
    <xf numFmtId="0" fontId="28" fillId="0" borderId="0" xfId="0" applyFont="1" applyFill="1"/>
    <xf numFmtId="49" fontId="29" fillId="0" borderId="0" xfId="0" applyNumberFormat="1" applyFont="1" applyFill="1" applyAlignment="1">
      <alignment horizontal="left"/>
    </xf>
    <xf numFmtId="0" fontId="30" fillId="0" borderId="0" xfId="0" applyFont="1" applyFill="1"/>
    <xf numFmtId="0" fontId="29" fillId="0" borderId="0" xfId="0" applyFont="1" applyFill="1"/>
    <xf numFmtId="4" fontId="4" fillId="0" borderId="4" xfId="0" applyNumberFormat="1" applyFont="1" applyFill="1" applyBorder="1" applyAlignment="1">
      <alignment vertical="center" wrapText="1"/>
    </xf>
    <xf numFmtId="4" fontId="5" fillId="0" borderId="4" xfId="0" applyNumberFormat="1" applyFont="1" applyFill="1" applyBorder="1" applyAlignment="1">
      <alignment vertical="center" wrapText="1"/>
    </xf>
    <xf numFmtId="0" fontId="21" fillId="0" borderId="0" xfId="0" applyFont="1" applyFill="1"/>
    <xf numFmtId="0" fontId="23" fillId="0" borderId="0" xfId="0" applyFont="1" applyFill="1"/>
    <xf numFmtId="49" fontId="32" fillId="0" borderId="1" xfId="0" applyNumberFormat="1" applyFont="1" applyFill="1" applyBorder="1" applyAlignment="1">
      <alignment horizontal="center" vertical="center" wrapText="1"/>
    </xf>
    <xf numFmtId="4" fontId="32" fillId="0" borderId="1" xfId="0" applyNumberFormat="1" applyFont="1" applyFill="1" applyBorder="1" applyAlignment="1">
      <alignment vertical="center" wrapText="1"/>
    </xf>
    <xf numFmtId="0" fontId="35" fillId="0" borderId="0" xfId="0" applyFont="1" applyFill="1"/>
    <xf numFmtId="49" fontId="33" fillId="0" borderId="1" xfId="0" applyNumberFormat="1" applyFont="1" applyFill="1" applyBorder="1" applyAlignment="1">
      <alignment horizontal="center" vertical="center" wrapText="1"/>
    </xf>
    <xf numFmtId="4" fontId="33" fillId="0" borderId="1" xfId="0" applyNumberFormat="1" applyFont="1" applyFill="1" applyBorder="1" applyAlignment="1">
      <alignment vertical="center" wrapText="1"/>
    </xf>
    <xf numFmtId="0" fontId="36" fillId="0" borderId="0" xfId="0" applyFont="1" applyFill="1"/>
    <xf numFmtId="49"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vertical="center" wrapText="1"/>
    </xf>
    <xf numFmtId="0" fontId="18" fillId="0" borderId="0" xfId="0" applyFont="1" applyFill="1"/>
    <xf numFmtId="49"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vertical="center" wrapText="1"/>
    </xf>
    <xf numFmtId="0" fontId="34" fillId="0" borderId="0" xfId="0" applyFont="1" applyFill="1"/>
    <xf numFmtId="0" fontId="37" fillId="0" borderId="0" xfId="0" applyFont="1" applyFill="1" applyAlignment="1">
      <alignment horizontal="center" vertical="center" textRotation="180"/>
    </xf>
    <xf numFmtId="0" fontId="38" fillId="0" borderId="0" xfId="0" applyFont="1" applyFill="1" applyBorder="1" applyAlignment="1">
      <alignment horizontal="center" vertical="center" textRotation="180"/>
    </xf>
    <xf numFmtId="0" fontId="39" fillId="0" borderId="0" xfId="0" applyFont="1" applyFill="1" applyBorder="1" applyAlignment="1">
      <alignment vertical="center" textRotation="180"/>
    </xf>
    <xf numFmtId="0" fontId="31" fillId="0" borderId="0" xfId="0" applyFont="1" applyFill="1" applyAlignment="1">
      <alignment horizontal="center"/>
    </xf>
    <xf numFmtId="0" fontId="8" fillId="0" borderId="1" xfId="2"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0" xfId="0" applyFont="1" applyAlignment="1">
      <alignment horizontal="center"/>
    </xf>
    <xf numFmtId="0" fontId="27"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0" xfId="0" applyFont="1" applyAlignment="1">
      <alignment horizontal="left"/>
    </xf>
    <xf numFmtId="0" fontId="7" fillId="0" borderId="0" xfId="0" applyFont="1" applyAlignment="1">
      <alignment horizontal="left"/>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1" fillId="0" borderId="0" xfId="0" applyFont="1" applyFill="1" applyAlignment="1">
      <alignment horizontal="center" wrapText="1"/>
    </xf>
    <xf numFmtId="0" fontId="27" fillId="0" borderId="0" xfId="0" applyFont="1" applyFill="1" applyBorder="1" applyAlignment="1">
      <alignment horizontal="center" vertical="top" wrapText="1"/>
    </xf>
    <xf numFmtId="49" fontId="9" fillId="0" borderId="0" xfId="0" applyNumberFormat="1" applyFont="1" applyFill="1" applyBorder="1" applyAlignment="1">
      <alignment horizontal="center" wrapText="1"/>
    </xf>
    <xf numFmtId="0" fontId="8" fillId="0" borderId="0" xfId="0" applyFont="1" applyFill="1" applyBorder="1" applyAlignment="1">
      <alignment horizontal="center" vertical="top" wrapText="1"/>
    </xf>
    <xf numFmtId="49" fontId="8" fillId="0" borderId="5"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37" fillId="0" borderId="0" xfId="0" applyFont="1" applyFill="1" applyAlignment="1">
      <alignment horizontal="center" vertical="center" textRotation="180"/>
    </xf>
    <xf numFmtId="0" fontId="38" fillId="0" borderId="7" xfId="0" applyFont="1" applyFill="1" applyBorder="1" applyAlignment="1">
      <alignment horizontal="center" vertical="center" textRotation="180"/>
    </xf>
    <xf numFmtId="0" fontId="37" fillId="0" borderId="7" xfId="0" applyFont="1" applyFill="1" applyBorder="1" applyAlignment="1">
      <alignment horizontal="center" vertical="center" textRotation="180"/>
    </xf>
    <xf numFmtId="0" fontId="37" fillId="0" borderId="0" xfId="0" applyFont="1" applyFill="1" applyBorder="1" applyAlignment="1">
      <alignment horizontal="center" vertical="center" textRotation="180"/>
    </xf>
    <xf numFmtId="0" fontId="19" fillId="0" borderId="1" xfId="0" applyFont="1" applyFill="1" applyBorder="1" applyAlignment="1">
      <alignment horizontal="left" vertical="center" wrapText="1"/>
    </xf>
  </cellXfs>
  <cellStyles count="3">
    <cellStyle name="Normal_Доходи" xfId="1"/>
    <cellStyle name="Обычный" xfId="0" builtinId="0"/>
    <cellStyle name="Обычный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view="pageBreakPreview" zoomScale="25" zoomScaleNormal="100" zoomScaleSheetLayoutView="25" zoomScalePageLayoutView="73" workbookViewId="0">
      <selection activeCell="C4" sqref="C4:D4"/>
    </sheetView>
  </sheetViews>
  <sheetFormatPr defaultRowHeight="50.25" x14ac:dyDescent="0.7"/>
  <cols>
    <col min="1" max="1" width="96.42578125" style="5" customWidth="1"/>
    <col min="2" max="2" width="92.42578125" style="37" customWidth="1"/>
    <col min="3" max="3" width="216.42578125" style="2" customWidth="1"/>
    <col min="4" max="4" width="136.140625" style="2" customWidth="1"/>
    <col min="5" max="5" width="78.140625" style="2" customWidth="1"/>
    <col min="6" max="6" width="11.5703125" style="71" customWidth="1"/>
    <col min="7" max="16384" width="9.140625" style="1"/>
  </cols>
  <sheetData>
    <row r="1" spans="1:6" ht="76.5" customHeight="1" x14ac:dyDescent="0.8">
      <c r="C1" s="82" t="s">
        <v>91</v>
      </c>
      <c r="D1" s="82"/>
      <c r="E1" s="82"/>
    </row>
    <row r="2" spans="1:6" ht="49.5" customHeight="1" x14ac:dyDescent="0.8">
      <c r="C2" s="35" t="s">
        <v>80</v>
      </c>
      <c r="D2" s="92" t="s">
        <v>90</v>
      </c>
      <c r="E2" s="92"/>
    </row>
    <row r="3" spans="1:6" ht="49.5" customHeight="1" x14ac:dyDescent="0.8">
      <c r="C3" s="35"/>
      <c r="D3" s="93" t="s">
        <v>97</v>
      </c>
      <c r="E3" s="93"/>
    </row>
    <row r="4" spans="1:6" ht="97.5" customHeight="1" x14ac:dyDescent="0.8">
      <c r="C4" s="92"/>
      <c r="D4" s="92"/>
      <c r="E4" s="45"/>
      <c r="F4" s="104">
        <v>23</v>
      </c>
    </row>
    <row r="5" spans="1:6" s="3" customFormat="1" ht="34.5" hidden="1" customHeight="1" x14ac:dyDescent="0.7">
      <c r="A5" s="36"/>
      <c r="B5" s="37"/>
      <c r="C5" s="43"/>
      <c r="D5" s="43"/>
      <c r="E5" s="43"/>
      <c r="F5" s="104"/>
    </row>
    <row r="6" spans="1:6" ht="59.25" customHeight="1" x14ac:dyDescent="0.95">
      <c r="A6" s="96" t="s">
        <v>41</v>
      </c>
      <c r="B6" s="96"/>
      <c r="C6" s="96"/>
      <c r="D6" s="96"/>
      <c r="E6" s="96"/>
      <c r="F6" s="104"/>
    </row>
    <row r="7" spans="1:6" ht="49.5" customHeight="1" x14ac:dyDescent="0.7">
      <c r="A7" s="98" t="s">
        <v>39</v>
      </c>
      <c r="B7" s="98"/>
      <c r="C7" s="98"/>
      <c r="D7" s="98"/>
      <c r="E7" s="98"/>
      <c r="F7" s="104"/>
    </row>
    <row r="8" spans="1:6" ht="61.5" customHeight="1" x14ac:dyDescent="0.2">
      <c r="A8" s="99" t="s">
        <v>40</v>
      </c>
      <c r="B8" s="99"/>
      <c r="C8" s="99"/>
      <c r="D8" s="99"/>
      <c r="E8" s="99"/>
      <c r="F8" s="104"/>
    </row>
    <row r="9" spans="1:6" ht="81.75" customHeight="1" x14ac:dyDescent="0.2">
      <c r="A9" s="97" t="s">
        <v>9</v>
      </c>
      <c r="B9" s="97"/>
      <c r="C9" s="97"/>
      <c r="D9" s="97"/>
      <c r="E9" s="97"/>
      <c r="F9" s="104"/>
    </row>
    <row r="10" spans="1:6" ht="60.75" customHeight="1" x14ac:dyDescent="0.7">
      <c r="A10" s="12"/>
      <c r="B10" s="12"/>
      <c r="C10" s="11"/>
      <c r="D10" s="11"/>
      <c r="E10" s="44" t="s">
        <v>16</v>
      </c>
      <c r="F10" s="104"/>
    </row>
    <row r="11" spans="1:6" s="6" customFormat="1" ht="174" customHeight="1" x14ac:dyDescent="0.2">
      <c r="A11" s="13" t="s">
        <v>10</v>
      </c>
      <c r="B11" s="76" t="s">
        <v>11</v>
      </c>
      <c r="C11" s="76"/>
      <c r="D11" s="76"/>
      <c r="E11" s="20" t="s">
        <v>3</v>
      </c>
      <c r="F11" s="104"/>
    </row>
    <row r="12" spans="1:6" s="19" customFormat="1" ht="75.75" customHeight="1" x14ac:dyDescent="0.85">
      <c r="A12" s="84" t="s">
        <v>12</v>
      </c>
      <c r="B12" s="84"/>
      <c r="C12" s="84"/>
      <c r="D12" s="84"/>
      <c r="E12" s="84"/>
      <c r="F12" s="104"/>
    </row>
    <row r="13" spans="1:6" s="6" customFormat="1" ht="75.75" customHeight="1" x14ac:dyDescent="0.2">
      <c r="A13" s="13" t="s">
        <v>28</v>
      </c>
      <c r="B13" s="76" t="s">
        <v>27</v>
      </c>
      <c r="C13" s="76"/>
      <c r="D13" s="76"/>
      <c r="E13" s="9">
        <f>E14</f>
        <v>514609700</v>
      </c>
      <c r="F13" s="104"/>
    </row>
    <row r="14" spans="1:6" ht="75.75" customHeight="1" x14ac:dyDescent="0.2">
      <c r="A14" s="14">
        <v>99000000000</v>
      </c>
      <c r="B14" s="77" t="s">
        <v>24</v>
      </c>
      <c r="C14" s="77"/>
      <c r="D14" s="77"/>
      <c r="E14" s="10">
        <f>571788600-57178900</f>
        <v>514609700</v>
      </c>
      <c r="F14" s="104"/>
    </row>
    <row r="15" spans="1:6" s="8" customFormat="1" ht="96.75" customHeight="1" x14ac:dyDescent="0.2">
      <c r="A15" s="13">
        <v>41051000</v>
      </c>
      <c r="B15" s="76" t="s">
        <v>6</v>
      </c>
      <c r="C15" s="76"/>
      <c r="D15" s="76"/>
      <c r="E15" s="9">
        <f>E16</f>
        <v>4019391</v>
      </c>
      <c r="F15" s="104"/>
    </row>
    <row r="16" spans="1:6" ht="75.75" customHeight="1" x14ac:dyDescent="0.2">
      <c r="A16" s="14">
        <v>18100000000</v>
      </c>
      <c r="B16" s="77" t="s">
        <v>1</v>
      </c>
      <c r="C16" s="77"/>
      <c r="D16" s="77"/>
      <c r="E16" s="10">
        <f>E19+E21</f>
        <v>4019391</v>
      </c>
      <c r="F16" s="104"/>
    </row>
    <row r="17" spans="1:6" s="6" customFormat="1" ht="75.75" customHeight="1" x14ac:dyDescent="0.2">
      <c r="A17" s="13"/>
      <c r="B17" s="76" t="s">
        <v>2</v>
      </c>
      <c r="C17" s="76"/>
      <c r="D17" s="76"/>
      <c r="E17" s="9"/>
      <c r="F17" s="104"/>
    </row>
    <row r="18" spans="1:6" s="6" customFormat="1" ht="75.75" customHeight="1" x14ac:dyDescent="0.2">
      <c r="A18" s="13"/>
      <c r="B18" s="76" t="s">
        <v>5</v>
      </c>
      <c r="C18" s="76"/>
      <c r="D18" s="76"/>
      <c r="E18" s="9">
        <f>E19</f>
        <v>1756818</v>
      </c>
      <c r="F18" s="104"/>
    </row>
    <row r="19" spans="1:6" ht="75.75" customHeight="1" x14ac:dyDescent="0.2">
      <c r="A19" s="14">
        <v>18100000000</v>
      </c>
      <c r="B19" s="77" t="s">
        <v>1</v>
      </c>
      <c r="C19" s="77"/>
      <c r="D19" s="77"/>
      <c r="E19" s="10">
        <f>1952020-195202</f>
        <v>1756818</v>
      </c>
      <c r="F19" s="104"/>
    </row>
    <row r="20" spans="1:6" s="6" customFormat="1" ht="75.75" customHeight="1" x14ac:dyDescent="0.2">
      <c r="A20" s="13"/>
      <c r="B20" s="76" t="s">
        <v>4</v>
      </c>
      <c r="C20" s="76"/>
      <c r="D20" s="76"/>
      <c r="E20" s="9">
        <f>E21</f>
        <v>2262573</v>
      </c>
      <c r="F20" s="104"/>
    </row>
    <row r="21" spans="1:6" ht="75.75" customHeight="1" x14ac:dyDescent="0.2">
      <c r="A21" s="14">
        <v>18100000000</v>
      </c>
      <c r="B21" s="77" t="s">
        <v>1</v>
      </c>
      <c r="C21" s="77"/>
      <c r="D21" s="77"/>
      <c r="E21" s="10">
        <f>2513970-251397</f>
        <v>2262573</v>
      </c>
      <c r="F21" s="104"/>
    </row>
    <row r="22" spans="1:6" s="57" customFormat="1" ht="116.25" customHeight="1" x14ac:dyDescent="0.2">
      <c r="A22" s="22">
        <v>41051200</v>
      </c>
      <c r="B22" s="88" t="s">
        <v>7</v>
      </c>
      <c r="C22" s="88"/>
      <c r="D22" s="88"/>
      <c r="E22" s="23">
        <f>E23</f>
        <v>70693.5</v>
      </c>
      <c r="F22" s="104"/>
    </row>
    <row r="23" spans="1:6" s="58" customFormat="1" ht="75.75" customHeight="1" x14ac:dyDescent="0.2">
      <c r="A23" s="29">
        <v>18100000000</v>
      </c>
      <c r="B23" s="86" t="s">
        <v>1</v>
      </c>
      <c r="C23" s="86"/>
      <c r="D23" s="86"/>
      <c r="E23" s="30">
        <f>E27</f>
        <v>70693.5</v>
      </c>
      <c r="F23" s="104"/>
    </row>
    <row r="24" spans="1:6" s="61" customFormat="1" ht="75.75" customHeight="1" x14ac:dyDescent="0.2">
      <c r="A24" s="59"/>
      <c r="B24" s="89" t="s">
        <v>2</v>
      </c>
      <c r="C24" s="89"/>
      <c r="D24" s="89"/>
      <c r="E24" s="60"/>
      <c r="F24" s="104"/>
    </row>
    <row r="25" spans="1:6" s="64" customFormat="1" ht="132.75" customHeight="1" x14ac:dyDescent="0.2">
      <c r="A25" s="62"/>
      <c r="B25" s="89" t="s">
        <v>83</v>
      </c>
      <c r="C25" s="89"/>
      <c r="D25" s="89"/>
      <c r="E25" s="63">
        <f>E27</f>
        <v>70693.5</v>
      </c>
      <c r="F25" s="104"/>
    </row>
    <row r="26" spans="1:6" s="64" customFormat="1" ht="132.75" customHeight="1" x14ac:dyDescent="0.2">
      <c r="A26" s="13" t="s">
        <v>10</v>
      </c>
      <c r="B26" s="76" t="s">
        <v>11</v>
      </c>
      <c r="C26" s="76"/>
      <c r="D26" s="76"/>
      <c r="E26" s="20" t="s">
        <v>3</v>
      </c>
      <c r="F26" s="71"/>
    </row>
    <row r="27" spans="1:6" s="58" customFormat="1" ht="75.75" customHeight="1" x14ac:dyDescent="0.2">
      <c r="A27" s="29">
        <v>18100000000</v>
      </c>
      <c r="B27" s="86" t="s">
        <v>1</v>
      </c>
      <c r="C27" s="86"/>
      <c r="D27" s="86"/>
      <c r="E27" s="30">
        <v>70693.5</v>
      </c>
      <c r="F27" s="105">
        <v>24</v>
      </c>
    </row>
    <row r="28" spans="1:6" s="67" customFormat="1" ht="129.75" hidden="1" customHeight="1" x14ac:dyDescent="0.2">
      <c r="A28" s="65"/>
      <c r="B28" s="90" t="s">
        <v>29</v>
      </c>
      <c r="C28" s="90"/>
      <c r="D28" s="90"/>
      <c r="E28" s="66">
        <f>E29</f>
        <v>0</v>
      </c>
      <c r="F28" s="105"/>
    </row>
    <row r="29" spans="1:6" s="28" customFormat="1" ht="75.75" hidden="1" customHeight="1" x14ac:dyDescent="0.2">
      <c r="A29" s="68">
        <v>18100000000</v>
      </c>
      <c r="B29" s="108" t="s">
        <v>1</v>
      </c>
      <c r="C29" s="108"/>
      <c r="D29" s="108"/>
      <c r="E29" s="69"/>
      <c r="F29" s="105"/>
    </row>
    <row r="30" spans="1:6" s="28" customFormat="1" ht="120" customHeight="1" x14ac:dyDescent="0.2">
      <c r="A30" s="22" t="s">
        <v>84</v>
      </c>
      <c r="B30" s="88" t="s">
        <v>85</v>
      </c>
      <c r="C30" s="88"/>
      <c r="D30" s="88"/>
      <c r="E30" s="23">
        <f>E31</f>
        <v>429496.68</v>
      </c>
      <c r="F30" s="105"/>
    </row>
    <row r="31" spans="1:6" s="28" customFormat="1" ht="75.75" customHeight="1" x14ac:dyDescent="0.2">
      <c r="A31" s="29">
        <v>18100000000</v>
      </c>
      <c r="B31" s="86" t="s">
        <v>1</v>
      </c>
      <c r="C31" s="86"/>
      <c r="D31" s="86"/>
      <c r="E31" s="30">
        <f>E34</f>
        <v>429496.68</v>
      </c>
      <c r="F31" s="105"/>
    </row>
    <row r="32" spans="1:6" s="70" customFormat="1" ht="75.75" customHeight="1" x14ac:dyDescent="0.2">
      <c r="A32" s="59"/>
      <c r="B32" s="89" t="s">
        <v>2</v>
      </c>
      <c r="C32" s="89"/>
      <c r="D32" s="89"/>
      <c r="E32" s="60"/>
      <c r="F32" s="105"/>
    </row>
    <row r="33" spans="1:6" s="70" customFormat="1" ht="113.25" customHeight="1" x14ac:dyDescent="0.2">
      <c r="A33" s="62"/>
      <c r="B33" s="89" t="s">
        <v>86</v>
      </c>
      <c r="C33" s="89"/>
      <c r="D33" s="89"/>
      <c r="E33" s="63">
        <f>E34</f>
        <v>429496.68</v>
      </c>
      <c r="F33" s="105"/>
    </row>
    <row r="34" spans="1:6" s="28" customFormat="1" ht="75.75" customHeight="1" x14ac:dyDescent="0.2">
      <c r="A34" s="29">
        <v>18100000000</v>
      </c>
      <c r="B34" s="86" t="s">
        <v>1</v>
      </c>
      <c r="C34" s="86"/>
      <c r="D34" s="86"/>
      <c r="E34" s="30">
        <v>429496.68</v>
      </c>
      <c r="F34" s="105"/>
    </row>
    <row r="35" spans="1:6" s="8" customFormat="1" ht="96.75" customHeight="1" x14ac:dyDescent="0.2">
      <c r="A35" s="13" t="s">
        <v>44</v>
      </c>
      <c r="B35" s="76" t="s">
        <v>45</v>
      </c>
      <c r="C35" s="76"/>
      <c r="D35" s="76"/>
      <c r="E35" s="9">
        <f>E36+E37+E38+E39+E40+E41+E42+E43+E44+E45+E46</f>
        <v>493540</v>
      </c>
      <c r="F35" s="105"/>
    </row>
    <row r="36" spans="1:6" s="8" customFormat="1" ht="60.75" customHeight="1" x14ac:dyDescent="0.2">
      <c r="A36" s="31" t="s">
        <v>46</v>
      </c>
      <c r="B36" s="75" t="s">
        <v>47</v>
      </c>
      <c r="C36" s="75"/>
      <c r="D36" s="75"/>
      <c r="E36" s="10">
        <v>71580</v>
      </c>
      <c r="F36" s="105"/>
    </row>
    <row r="37" spans="1:6" s="8" customFormat="1" ht="60.75" customHeight="1" x14ac:dyDescent="0.2">
      <c r="A37" s="31" t="s">
        <v>48</v>
      </c>
      <c r="B37" s="75" t="s">
        <v>49</v>
      </c>
      <c r="C37" s="75"/>
      <c r="D37" s="75"/>
      <c r="E37" s="10">
        <v>36670</v>
      </c>
      <c r="F37" s="105"/>
    </row>
    <row r="38" spans="1:6" s="8" customFormat="1" ht="60.75" customHeight="1" x14ac:dyDescent="0.2">
      <c r="A38" s="31" t="s">
        <v>50</v>
      </c>
      <c r="B38" s="75" t="s">
        <v>51</v>
      </c>
      <c r="C38" s="75"/>
      <c r="D38" s="75"/>
      <c r="E38" s="10">
        <v>20610</v>
      </c>
      <c r="F38" s="105"/>
    </row>
    <row r="39" spans="1:6" s="8" customFormat="1" ht="60.75" customHeight="1" x14ac:dyDescent="0.2">
      <c r="A39" s="31" t="s">
        <v>52</v>
      </c>
      <c r="B39" s="75" t="s">
        <v>53</v>
      </c>
      <c r="C39" s="75"/>
      <c r="D39" s="75"/>
      <c r="E39" s="10">
        <v>40220</v>
      </c>
      <c r="F39" s="105"/>
    </row>
    <row r="40" spans="1:6" s="8" customFormat="1" ht="60.75" customHeight="1" x14ac:dyDescent="0.2">
      <c r="A40" s="31" t="s">
        <v>54</v>
      </c>
      <c r="B40" s="75" t="s">
        <v>55</v>
      </c>
      <c r="C40" s="75"/>
      <c r="D40" s="75"/>
      <c r="E40" s="10">
        <v>25100</v>
      </c>
      <c r="F40" s="105"/>
    </row>
    <row r="41" spans="1:6" s="8" customFormat="1" ht="60.75" customHeight="1" x14ac:dyDescent="0.2">
      <c r="A41" s="31" t="s">
        <v>56</v>
      </c>
      <c r="B41" s="75" t="s">
        <v>57</v>
      </c>
      <c r="C41" s="75"/>
      <c r="D41" s="75"/>
      <c r="E41" s="10">
        <v>34780</v>
      </c>
      <c r="F41" s="105"/>
    </row>
    <row r="42" spans="1:6" s="8" customFormat="1" ht="60.75" customHeight="1" x14ac:dyDescent="0.2">
      <c r="A42" s="31" t="s">
        <v>58</v>
      </c>
      <c r="B42" s="75" t="s">
        <v>59</v>
      </c>
      <c r="C42" s="75"/>
      <c r="D42" s="75"/>
      <c r="E42" s="10">
        <v>60000</v>
      </c>
      <c r="F42" s="105"/>
    </row>
    <row r="43" spans="1:6" s="8" customFormat="1" ht="60.75" customHeight="1" x14ac:dyDescent="0.2">
      <c r="A43" s="31" t="s">
        <v>60</v>
      </c>
      <c r="B43" s="75" t="s">
        <v>61</v>
      </c>
      <c r="C43" s="75"/>
      <c r="D43" s="75"/>
      <c r="E43" s="10">
        <v>64540</v>
      </c>
      <c r="F43" s="105"/>
    </row>
    <row r="44" spans="1:6" s="8" customFormat="1" ht="60.75" customHeight="1" x14ac:dyDescent="0.2">
      <c r="A44" s="31" t="s">
        <v>62</v>
      </c>
      <c r="B44" s="75" t="s">
        <v>8</v>
      </c>
      <c r="C44" s="75"/>
      <c r="D44" s="75"/>
      <c r="E44" s="10">
        <v>36200</v>
      </c>
      <c r="F44" s="105"/>
    </row>
    <row r="45" spans="1:6" s="28" customFormat="1" ht="60.75" customHeight="1" x14ac:dyDescent="0.2">
      <c r="A45" s="31" t="s">
        <v>63</v>
      </c>
      <c r="B45" s="75" t="s">
        <v>64</v>
      </c>
      <c r="C45" s="75"/>
      <c r="D45" s="75"/>
      <c r="E45" s="30">
        <v>48840</v>
      </c>
      <c r="F45" s="105"/>
    </row>
    <row r="46" spans="1:6" s="28" customFormat="1" ht="60.75" customHeight="1" x14ac:dyDescent="0.2">
      <c r="A46" s="31" t="s">
        <v>65</v>
      </c>
      <c r="B46" s="75" t="s">
        <v>66</v>
      </c>
      <c r="C46" s="75"/>
      <c r="D46" s="75"/>
      <c r="E46" s="30">
        <v>55000</v>
      </c>
      <c r="F46" s="105"/>
    </row>
    <row r="47" spans="1:6" s="6" customFormat="1" ht="75.75" customHeight="1" x14ac:dyDescent="0.2">
      <c r="A47" s="13">
        <v>41053900</v>
      </c>
      <c r="B47" s="76" t="s">
        <v>30</v>
      </c>
      <c r="C47" s="76"/>
      <c r="D47" s="76"/>
      <c r="E47" s="9">
        <f>E48</f>
        <v>3694521</v>
      </c>
      <c r="F47" s="105"/>
    </row>
    <row r="48" spans="1:6" ht="75.75" customHeight="1" x14ac:dyDescent="0.2">
      <c r="A48" s="14">
        <v>18100000000</v>
      </c>
      <c r="B48" s="77" t="s">
        <v>1</v>
      </c>
      <c r="C48" s="77"/>
      <c r="D48" s="77"/>
      <c r="E48" s="10">
        <f>E52+E54+E56+E58+E64+E66+E68+E60+E62</f>
        <v>3694521</v>
      </c>
      <c r="F48" s="105"/>
    </row>
    <row r="49" spans="1:6" ht="75.75" customHeight="1" x14ac:dyDescent="0.2">
      <c r="A49" s="100"/>
      <c r="B49" s="101"/>
      <c r="C49" s="101"/>
      <c r="D49" s="101"/>
      <c r="E49" s="102"/>
      <c r="F49" s="105"/>
    </row>
    <row r="50" spans="1:6" ht="132.75" customHeight="1" x14ac:dyDescent="0.2">
      <c r="A50" s="13" t="s">
        <v>10</v>
      </c>
      <c r="B50" s="76" t="s">
        <v>11</v>
      </c>
      <c r="C50" s="76"/>
      <c r="D50" s="76"/>
      <c r="E50" s="20" t="s">
        <v>3</v>
      </c>
      <c r="F50" s="105"/>
    </row>
    <row r="51" spans="1:6" s="6" customFormat="1" ht="75.75" customHeight="1" x14ac:dyDescent="0.2">
      <c r="A51" s="13"/>
      <c r="B51" s="76" t="s">
        <v>31</v>
      </c>
      <c r="C51" s="76"/>
      <c r="D51" s="76"/>
      <c r="E51" s="9">
        <f>E52</f>
        <v>713800</v>
      </c>
      <c r="F51" s="105"/>
    </row>
    <row r="52" spans="1:6" ht="75.75" customHeight="1" x14ac:dyDescent="0.2">
      <c r="A52" s="14">
        <v>18100000000</v>
      </c>
      <c r="B52" s="77" t="s">
        <v>1</v>
      </c>
      <c r="C52" s="77"/>
      <c r="D52" s="77"/>
      <c r="E52" s="10">
        <v>713800</v>
      </c>
      <c r="F52" s="106">
        <v>25</v>
      </c>
    </row>
    <row r="53" spans="1:6" s="6" customFormat="1" ht="159.75" customHeight="1" x14ac:dyDescent="0.2">
      <c r="A53" s="13"/>
      <c r="B53" s="76" t="s">
        <v>71</v>
      </c>
      <c r="C53" s="76"/>
      <c r="D53" s="76"/>
      <c r="E53" s="9">
        <f>E54</f>
        <v>244800</v>
      </c>
      <c r="F53" s="106"/>
    </row>
    <row r="54" spans="1:6" ht="75.75" customHeight="1" x14ac:dyDescent="0.2">
      <c r="A54" s="14">
        <v>18100000000</v>
      </c>
      <c r="B54" s="77" t="s">
        <v>1</v>
      </c>
      <c r="C54" s="77"/>
      <c r="D54" s="77"/>
      <c r="E54" s="10">
        <f>259200-14400</f>
        <v>244800</v>
      </c>
      <c r="F54" s="106"/>
    </row>
    <row r="55" spans="1:6" s="6" customFormat="1" ht="96.75" hidden="1" customHeight="1" x14ac:dyDescent="0.2">
      <c r="A55" s="13"/>
      <c r="B55" s="76" t="s">
        <v>32</v>
      </c>
      <c r="C55" s="76"/>
      <c r="D55" s="76"/>
      <c r="E55" s="9">
        <f>E56</f>
        <v>0</v>
      </c>
      <c r="F55" s="106"/>
    </row>
    <row r="56" spans="1:6" ht="75.75" hidden="1" customHeight="1" x14ac:dyDescent="0.2">
      <c r="A56" s="14">
        <v>18100000000</v>
      </c>
      <c r="B56" s="77" t="s">
        <v>1</v>
      </c>
      <c r="C56" s="77"/>
      <c r="D56" s="77"/>
      <c r="E56" s="10"/>
      <c r="F56" s="106"/>
    </row>
    <row r="57" spans="1:6" s="6" customFormat="1" ht="75.75" customHeight="1" x14ac:dyDescent="0.2">
      <c r="A57" s="13"/>
      <c r="B57" s="76" t="s">
        <v>33</v>
      </c>
      <c r="C57" s="76"/>
      <c r="D57" s="76"/>
      <c r="E57" s="9">
        <f>E58</f>
        <v>260200</v>
      </c>
      <c r="F57" s="106"/>
    </row>
    <row r="58" spans="1:6" ht="75.75" customHeight="1" x14ac:dyDescent="0.2">
      <c r="A58" s="14">
        <v>18100000000</v>
      </c>
      <c r="B58" s="77" t="s">
        <v>1</v>
      </c>
      <c r="C58" s="77"/>
      <c r="D58" s="77"/>
      <c r="E58" s="10">
        <v>260200</v>
      </c>
      <c r="F58" s="106"/>
    </row>
    <row r="59" spans="1:6" ht="118.5" customHeight="1" x14ac:dyDescent="0.2">
      <c r="A59" s="13"/>
      <c r="B59" s="76" t="s">
        <v>87</v>
      </c>
      <c r="C59" s="76"/>
      <c r="D59" s="76"/>
      <c r="E59" s="9">
        <f>E60</f>
        <v>2193384</v>
      </c>
      <c r="F59" s="106"/>
    </row>
    <row r="60" spans="1:6" ht="75.75" customHeight="1" x14ac:dyDescent="0.2">
      <c r="A60" s="14">
        <v>18100000000</v>
      </c>
      <c r="B60" s="77" t="s">
        <v>1</v>
      </c>
      <c r="C60" s="77"/>
      <c r="D60" s="77"/>
      <c r="E60" s="10">
        <v>2193384</v>
      </c>
      <c r="F60" s="106"/>
    </row>
    <row r="61" spans="1:6" ht="75.75" customHeight="1" x14ac:dyDescent="0.2">
      <c r="A61" s="13"/>
      <c r="B61" s="76" t="s">
        <v>88</v>
      </c>
      <c r="C61" s="76"/>
      <c r="D61" s="76"/>
      <c r="E61" s="9">
        <f>E62</f>
        <v>222337</v>
      </c>
      <c r="F61" s="106"/>
    </row>
    <row r="62" spans="1:6" ht="75.75" customHeight="1" x14ac:dyDescent="0.2">
      <c r="A62" s="14">
        <v>18100000000</v>
      </c>
      <c r="B62" s="77" t="s">
        <v>1</v>
      </c>
      <c r="C62" s="77"/>
      <c r="D62" s="77"/>
      <c r="E62" s="10">
        <v>222337</v>
      </c>
      <c r="F62" s="106"/>
    </row>
    <row r="63" spans="1:6" s="6" customFormat="1" ht="120.75" customHeight="1" x14ac:dyDescent="0.2">
      <c r="A63" s="13"/>
      <c r="B63" s="76" t="s">
        <v>75</v>
      </c>
      <c r="C63" s="76"/>
      <c r="D63" s="76"/>
      <c r="E63" s="9">
        <f>E64</f>
        <v>48000</v>
      </c>
      <c r="F63" s="106"/>
    </row>
    <row r="64" spans="1:6" ht="75.75" customHeight="1" x14ac:dyDescent="0.2">
      <c r="A64" s="14">
        <v>18100000000</v>
      </c>
      <c r="B64" s="77" t="s">
        <v>1</v>
      </c>
      <c r="C64" s="77"/>
      <c r="D64" s="77"/>
      <c r="E64" s="10">
        <v>48000</v>
      </c>
      <c r="F64" s="106"/>
    </row>
    <row r="65" spans="1:6" s="6" customFormat="1" ht="120.75" hidden="1" customHeight="1" x14ac:dyDescent="0.2">
      <c r="A65" s="13"/>
      <c r="B65" s="76" t="s">
        <v>34</v>
      </c>
      <c r="C65" s="76"/>
      <c r="D65" s="76"/>
      <c r="E65" s="9">
        <f>E66</f>
        <v>0</v>
      </c>
      <c r="F65" s="106"/>
    </row>
    <row r="66" spans="1:6" ht="75.75" hidden="1" customHeight="1" x14ac:dyDescent="0.2">
      <c r="A66" s="14">
        <v>18100000000</v>
      </c>
      <c r="B66" s="77" t="s">
        <v>1</v>
      </c>
      <c r="C66" s="77"/>
      <c r="D66" s="77"/>
      <c r="E66" s="10"/>
      <c r="F66" s="106"/>
    </row>
    <row r="67" spans="1:6" ht="118.5" customHeight="1" x14ac:dyDescent="0.2">
      <c r="A67" s="13"/>
      <c r="B67" s="76" t="s">
        <v>68</v>
      </c>
      <c r="C67" s="76"/>
      <c r="D67" s="76"/>
      <c r="E67" s="9">
        <f>E68</f>
        <v>12000</v>
      </c>
      <c r="F67" s="106"/>
    </row>
    <row r="68" spans="1:6" ht="75.75" customHeight="1" x14ac:dyDescent="0.2">
      <c r="A68" s="14">
        <v>18100000000</v>
      </c>
      <c r="B68" s="77" t="s">
        <v>1</v>
      </c>
      <c r="C68" s="77"/>
      <c r="D68" s="77"/>
      <c r="E68" s="10">
        <v>12000</v>
      </c>
      <c r="F68" s="106"/>
    </row>
    <row r="69" spans="1:6" s="19" customFormat="1" ht="75.75" customHeight="1" x14ac:dyDescent="0.85">
      <c r="A69" s="13" t="s">
        <v>0</v>
      </c>
      <c r="B69" s="91" t="s">
        <v>35</v>
      </c>
      <c r="C69" s="91"/>
      <c r="D69" s="91"/>
      <c r="E69" s="9">
        <f>E70</f>
        <v>523317342.18000001</v>
      </c>
      <c r="F69" s="106"/>
    </row>
    <row r="70" spans="1:6" s="19" customFormat="1" ht="75.75" customHeight="1" x14ac:dyDescent="0.85">
      <c r="A70" s="13" t="s">
        <v>0</v>
      </c>
      <c r="B70" s="91" t="s">
        <v>14</v>
      </c>
      <c r="C70" s="91"/>
      <c r="D70" s="91"/>
      <c r="E70" s="9">
        <f>E47+E15+E13+E22+E35+E30</f>
        <v>523317342.18000001</v>
      </c>
      <c r="F70" s="106"/>
    </row>
    <row r="71" spans="1:6" s="4" customFormat="1" ht="99.75" customHeight="1" x14ac:dyDescent="0.2">
      <c r="A71" s="83" t="s">
        <v>17</v>
      </c>
      <c r="B71" s="83"/>
      <c r="C71" s="83"/>
      <c r="D71" s="83"/>
      <c r="E71" s="83"/>
      <c r="F71" s="107">
        <v>26</v>
      </c>
    </row>
    <row r="72" spans="1:6" s="4" customFormat="1" ht="60.75" customHeight="1" x14ac:dyDescent="0.7">
      <c r="A72" s="12"/>
      <c r="B72" s="12"/>
      <c r="C72" s="11"/>
      <c r="D72" s="11"/>
      <c r="E72" s="44" t="s">
        <v>16</v>
      </c>
      <c r="F72" s="107"/>
    </row>
    <row r="73" spans="1:6" s="7" customFormat="1" ht="265.5" customHeight="1" x14ac:dyDescent="0.2">
      <c r="A73" s="13" t="s">
        <v>18</v>
      </c>
      <c r="B73" s="13" t="s">
        <v>19</v>
      </c>
      <c r="C73" s="76" t="s">
        <v>22</v>
      </c>
      <c r="D73" s="76"/>
      <c r="E73" s="20" t="s">
        <v>3</v>
      </c>
      <c r="F73" s="107"/>
    </row>
    <row r="74" spans="1:6" s="7" customFormat="1" ht="75.75" hidden="1" customHeight="1" x14ac:dyDescent="0.2">
      <c r="A74" s="13">
        <v>1</v>
      </c>
      <c r="B74" s="13">
        <v>2</v>
      </c>
      <c r="C74" s="76">
        <v>3</v>
      </c>
      <c r="D74" s="76"/>
      <c r="E74" s="20">
        <v>4</v>
      </c>
      <c r="F74" s="107"/>
    </row>
    <row r="75" spans="1:6" s="21" customFormat="1" ht="75.75" customHeight="1" x14ac:dyDescent="0.85">
      <c r="A75" s="84" t="s">
        <v>20</v>
      </c>
      <c r="B75" s="84"/>
      <c r="C75" s="84"/>
      <c r="D75" s="84"/>
      <c r="E75" s="84"/>
      <c r="F75" s="107"/>
    </row>
    <row r="76" spans="1:6" s="7" customFormat="1" ht="54.75" customHeight="1" x14ac:dyDescent="0.2">
      <c r="A76" s="13">
        <v>3719110</v>
      </c>
      <c r="B76" s="13" t="s">
        <v>36</v>
      </c>
      <c r="C76" s="76" t="s">
        <v>23</v>
      </c>
      <c r="D76" s="76"/>
      <c r="E76" s="9">
        <f>E77</f>
        <v>171293100</v>
      </c>
      <c r="F76" s="107"/>
    </row>
    <row r="77" spans="1:6" s="4" customFormat="1" ht="54.75" customHeight="1" x14ac:dyDescent="0.2">
      <c r="A77" s="14">
        <v>99000000000</v>
      </c>
      <c r="B77" s="14"/>
      <c r="C77" s="77" t="s">
        <v>24</v>
      </c>
      <c r="D77" s="77"/>
      <c r="E77" s="10">
        <v>171293100</v>
      </c>
      <c r="F77" s="107"/>
    </row>
    <row r="78" spans="1:6" s="24" customFormat="1" ht="73.5" customHeight="1" x14ac:dyDescent="0.2">
      <c r="A78" s="22"/>
      <c r="B78" s="22" t="s">
        <v>37</v>
      </c>
      <c r="C78" s="88" t="s">
        <v>43</v>
      </c>
      <c r="D78" s="88"/>
      <c r="E78" s="23">
        <f>E79+E80</f>
        <v>11396240</v>
      </c>
      <c r="F78" s="107"/>
    </row>
    <row r="79" spans="1:6" s="27" customFormat="1" ht="74.25" customHeight="1" x14ac:dyDescent="0.2">
      <c r="A79" s="29">
        <v>18100000000</v>
      </c>
      <c r="B79" s="29"/>
      <c r="C79" s="86" t="s">
        <v>1</v>
      </c>
      <c r="D79" s="86"/>
      <c r="E79" s="30">
        <f>E83</f>
        <v>2500000</v>
      </c>
      <c r="F79" s="107"/>
    </row>
    <row r="80" spans="1:6" s="27" customFormat="1" ht="77.25" customHeight="1" x14ac:dyDescent="0.7">
      <c r="A80" s="29">
        <v>18527000000</v>
      </c>
      <c r="B80" s="39"/>
      <c r="C80" s="86" t="s">
        <v>8</v>
      </c>
      <c r="D80" s="86"/>
      <c r="E80" s="30">
        <f>E85</f>
        <v>8896240</v>
      </c>
      <c r="F80" s="107"/>
    </row>
    <row r="81" spans="1:6" s="32" customFormat="1" ht="92.25" customHeight="1" x14ac:dyDescent="0.75">
      <c r="A81" s="29"/>
      <c r="B81" s="39"/>
      <c r="C81" s="94" t="s">
        <v>2</v>
      </c>
      <c r="D81" s="95"/>
      <c r="E81" s="30"/>
      <c r="F81" s="107"/>
    </row>
    <row r="82" spans="1:6" s="33" customFormat="1" ht="358.5" customHeight="1" x14ac:dyDescent="0.75">
      <c r="A82" s="22" t="s">
        <v>25</v>
      </c>
      <c r="B82" s="22"/>
      <c r="C82" s="88" t="s">
        <v>67</v>
      </c>
      <c r="D82" s="88"/>
      <c r="E82" s="23">
        <f>E83</f>
        <v>2500000</v>
      </c>
      <c r="F82" s="107"/>
    </row>
    <row r="83" spans="1:6" s="27" customFormat="1" ht="84" customHeight="1" x14ac:dyDescent="0.2">
      <c r="A83" s="25">
        <v>18100000000</v>
      </c>
      <c r="B83" s="25"/>
      <c r="C83" s="87" t="s">
        <v>1</v>
      </c>
      <c r="D83" s="87"/>
      <c r="E83" s="26">
        <v>2500000</v>
      </c>
      <c r="F83" s="107"/>
    </row>
    <row r="84" spans="1:6" s="32" customFormat="1" ht="81" customHeight="1" x14ac:dyDescent="0.75">
      <c r="A84" s="13" t="s">
        <v>38</v>
      </c>
      <c r="B84" s="13"/>
      <c r="C84" s="76" t="s">
        <v>42</v>
      </c>
      <c r="D84" s="76"/>
      <c r="E84" s="9">
        <f>E85</f>
        <v>8896240</v>
      </c>
      <c r="F84" s="107"/>
    </row>
    <row r="85" spans="1:6" s="27" customFormat="1" ht="90" customHeight="1" x14ac:dyDescent="0.7">
      <c r="A85" s="14">
        <v>18527000000</v>
      </c>
      <c r="B85" s="40"/>
      <c r="C85" s="77" t="s">
        <v>8</v>
      </c>
      <c r="D85" s="77"/>
      <c r="E85" s="10">
        <v>8896240</v>
      </c>
      <c r="F85" s="107"/>
    </row>
    <row r="86" spans="1:6" s="24" customFormat="1" ht="90.75" customHeight="1" x14ac:dyDescent="0.2">
      <c r="A86" s="22"/>
      <c r="B86" s="22" t="s">
        <v>76</v>
      </c>
      <c r="C86" s="88" t="s">
        <v>77</v>
      </c>
      <c r="D86" s="88"/>
      <c r="E86" s="23">
        <f>E87</f>
        <v>5721800</v>
      </c>
      <c r="F86" s="107"/>
    </row>
    <row r="87" spans="1:6" s="27" customFormat="1" ht="90" customHeight="1" x14ac:dyDescent="0.2">
      <c r="A87" s="14">
        <v>99000000000</v>
      </c>
      <c r="B87" s="14"/>
      <c r="C87" s="77" t="s">
        <v>24</v>
      </c>
      <c r="D87" s="77"/>
      <c r="E87" s="10">
        <f>E91+E93+E95+E97+E99</f>
        <v>5721800</v>
      </c>
      <c r="F87" s="107"/>
    </row>
    <row r="88" spans="1:6" s="27" customFormat="1" ht="80.25" customHeight="1" x14ac:dyDescent="0.7">
      <c r="A88" s="14"/>
      <c r="B88" s="40"/>
      <c r="C88" s="94" t="s">
        <v>2</v>
      </c>
      <c r="D88" s="95"/>
      <c r="E88" s="10"/>
      <c r="F88" s="107"/>
    </row>
    <row r="89" spans="1:6" s="27" customFormat="1" ht="198" x14ac:dyDescent="0.2">
      <c r="A89" s="13" t="s">
        <v>18</v>
      </c>
      <c r="B89" s="13" t="s">
        <v>19</v>
      </c>
      <c r="C89" s="76" t="s">
        <v>22</v>
      </c>
      <c r="D89" s="76"/>
      <c r="E89" s="20" t="s">
        <v>3</v>
      </c>
      <c r="F89" s="105">
        <v>27</v>
      </c>
    </row>
    <row r="90" spans="1:6" s="24" customFormat="1" ht="105" customHeight="1" x14ac:dyDescent="0.65">
      <c r="A90" s="42" t="s">
        <v>79</v>
      </c>
      <c r="B90" s="41"/>
      <c r="C90" s="80" t="s">
        <v>78</v>
      </c>
      <c r="D90" s="81"/>
      <c r="E90" s="9">
        <f>E91</f>
        <v>1101800</v>
      </c>
      <c r="F90" s="105"/>
    </row>
    <row r="91" spans="1:6" s="27" customFormat="1" ht="75" customHeight="1" x14ac:dyDescent="0.2">
      <c r="A91" s="14">
        <v>99000000000</v>
      </c>
      <c r="B91" s="14"/>
      <c r="C91" s="77" t="s">
        <v>24</v>
      </c>
      <c r="D91" s="77"/>
      <c r="E91" s="10">
        <f>711800+390000</f>
        <v>1101800</v>
      </c>
      <c r="F91" s="105"/>
    </row>
    <row r="92" spans="1:6" s="27" customFormat="1" ht="114.75" customHeight="1" x14ac:dyDescent="0.65">
      <c r="A92" s="42" t="s">
        <v>79</v>
      </c>
      <c r="B92" s="41"/>
      <c r="C92" s="80" t="s">
        <v>81</v>
      </c>
      <c r="D92" s="81"/>
      <c r="E92" s="56">
        <f>E93</f>
        <v>140000</v>
      </c>
      <c r="F92" s="105"/>
    </row>
    <row r="93" spans="1:6" s="27" customFormat="1" ht="75" customHeight="1" x14ac:dyDescent="0.2">
      <c r="A93" s="14">
        <v>99000000000</v>
      </c>
      <c r="B93" s="14"/>
      <c r="C93" s="77" t="s">
        <v>24</v>
      </c>
      <c r="D93" s="77"/>
      <c r="E93" s="55">
        <v>140000</v>
      </c>
      <c r="F93" s="105"/>
    </row>
    <row r="94" spans="1:6" s="27" customFormat="1" ht="90" customHeight="1" x14ac:dyDescent="0.65">
      <c r="A94" s="42" t="s">
        <v>79</v>
      </c>
      <c r="B94" s="41"/>
      <c r="C94" s="80" t="s">
        <v>82</v>
      </c>
      <c r="D94" s="81"/>
      <c r="E94" s="56">
        <f>E95</f>
        <v>800000</v>
      </c>
      <c r="F94" s="105"/>
    </row>
    <row r="95" spans="1:6" s="27" customFormat="1" ht="75" customHeight="1" x14ac:dyDescent="0.2">
      <c r="A95" s="14">
        <v>99000000000</v>
      </c>
      <c r="B95" s="14"/>
      <c r="C95" s="77" t="s">
        <v>24</v>
      </c>
      <c r="D95" s="77"/>
      <c r="E95" s="55">
        <v>800000</v>
      </c>
      <c r="F95" s="105"/>
    </row>
    <row r="96" spans="1:6" s="27" customFormat="1" ht="75" customHeight="1" x14ac:dyDescent="0.65">
      <c r="A96" s="42" t="s">
        <v>79</v>
      </c>
      <c r="B96" s="41"/>
      <c r="C96" s="80" t="s">
        <v>92</v>
      </c>
      <c r="D96" s="81"/>
      <c r="E96" s="56">
        <f>E97</f>
        <v>1000000</v>
      </c>
      <c r="F96" s="105"/>
    </row>
    <row r="97" spans="1:6" s="27" customFormat="1" ht="75" customHeight="1" x14ac:dyDescent="0.2">
      <c r="A97" s="14">
        <v>99000000000</v>
      </c>
      <c r="B97" s="14"/>
      <c r="C97" s="77" t="s">
        <v>24</v>
      </c>
      <c r="D97" s="77"/>
      <c r="E97" s="55">
        <v>1000000</v>
      </c>
      <c r="F97" s="105"/>
    </row>
    <row r="98" spans="1:6" s="27" customFormat="1" ht="75" customHeight="1" x14ac:dyDescent="0.65">
      <c r="A98" s="42" t="s">
        <v>93</v>
      </c>
      <c r="B98" s="41"/>
      <c r="C98" s="80" t="s">
        <v>94</v>
      </c>
      <c r="D98" s="81"/>
      <c r="E98" s="56">
        <f>E99</f>
        <v>2680000</v>
      </c>
      <c r="F98" s="105"/>
    </row>
    <row r="99" spans="1:6" s="27" customFormat="1" ht="75" customHeight="1" x14ac:dyDescent="0.2">
      <c r="A99" s="14">
        <v>99000000000</v>
      </c>
      <c r="B99" s="14"/>
      <c r="C99" s="77" t="s">
        <v>24</v>
      </c>
      <c r="D99" s="77"/>
      <c r="E99" s="55">
        <v>2680000</v>
      </c>
      <c r="F99" s="105"/>
    </row>
    <row r="100" spans="1:6" s="21" customFormat="1" ht="76.5" customHeight="1" x14ac:dyDescent="0.85">
      <c r="A100" s="85" t="s">
        <v>21</v>
      </c>
      <c r="B100" s="85"/>
      <c r="C100" s="85"/>
      <c r="D100" s="85"/>
      <c r="E100" s="85"/>
      <c r="F100" s="105"/>
    </row>
    <row r="101" spans="1:6" s="21" customFormat="1" ht="72.75" customHeight="1" x14ac:dyDescent="0.85">
      <c r="A101" s="22" t="s">
        <v>69</v>
      </c>
      <c r="B101" s="22" t="s">
        <v>89</v>
      </c>
      <c r="C101" s="88" t="s">
        <v>70</v>
      </c>
      <c r="D101" s="88"/>
      <c r="E101" s="23">
        <f>E102</f>
        <v>800000</v>
      </c>
      <c r="F101" s="105"/>
    </row>
    <row r="102" spans="1:6" s="21" customFormat="1" ht="87.75" customHeight="1" x14ac:dyDescent="0.85">
      <c r="A102" s="25">
        <v>18100000000</v>
      </c>
      <c r="B102" s="25"/>
      <c r="C102" s="87" t="s">
        <v>1</v>
      </c>
      <c r="D102" s="87"/>
      <c r="E102" s="26">
        <f>E105+E107+E109</f>
        <v>800000</v>
      </c>
      <c r="F102" s="105"/>
    </row>
    <row r="103" spans="1:6" s="21" customFormat="1" ht="57.75" x14ac:dyDescent="0.85">
      <c r="A103" s="13"/>
      <c r="B103" s="13"/>
      <c r="C103" s="94" t="s">
        <v>2</v>
      </c>
      <c r="D103" s="95"/>
      <c r="E103" s="20"/>
      <c r="F103" s="105"/>
    </row>
    <row r="104" spans="1:6" s="21" customFormat="1" ht="132.75" customHeight="1" x14ac:dyDescent="0.85">
      <c r="A104" s="13" t="s">
        <v>69</v>
      </c>
      <c r="B104" s="13"/>
      <c r="C104" s="94" t="s">
        <v>74</v>
      </c>
      <c r="D104" s="95"/>
      <c r="E104" s="34">
        <f>E105</f>
        <v>300000</v>
      </c>
      <c r="F104" s="105"/>
    </row>
    <row r="105" spans="1:6" s="21" customFormat="1" ht="57.75" x14ac:dyDescent="0.85">
      <c r="A105" s="25">
        <v>18100000000</v>
      </c>
      <c r="B105" s="25"/>
      <c r="C105" s="78" t="s">
        <v>1</v>
      </c>
      <c r="D105" s="79"/>
      <c r="E105" s="26">
        <v>300000</v>
      </c>
      <c r="F105" s="105"/>
    </row>
    <row r="106" spans="1:6" s="21" customFormat="1" ht="115.5" customHeight="1" x14ac:dyDescent="0.85">
      <c r="A106" s="13" t="s">
        <v>69</v>
      </c>
      <c r="B106" s="13"/>
      <c r="C106" s="94" t="s">
        <v>72</v>
      </c>
      <c r="D106" s="95"/>
      <c r="E106" s="34">
        <f>E107</f>
        <v>300000</v>
      </c>
      <c r="F106" s="105"/>
    </row>
    <row r="107" spans="1:6" s="21" customFormat="1" ht="57.75" x14ac:dyDescent="0.85">
      <c r="A107" s="25">
        <v>18100000000</v>
      </c>
      <c r="B107" s="25"/>
      <c r="C107" s="78" t="s">
        <v>1</v>
      </c>
      <c r="D107" s="79"/>
      <c r="E107" s="26">
        <v>300000</v>
      </c>
      <c r="F107" s="105"/>
    </row>
    <row r="108" spans="1:6" s="21" customFormat="1" ht="123" customHeight="1" x14ac:dyDescent="0.85">
      <c r="A108" s="13" t="s">
        <v>69</v>
      </c>
      <c r="B108" s="13"/>
      <c r="C108" s="80" t="s">
        <v>73</v>
      </c>
      <c r="D108" s="81"/>
      <c r="E108" s="34">
        <f>E109</f>
        <v>200000</v>
      </c>
      <c r="F108" s="105"/>
    </row>
    <row r="109" spans="1:6" s="21" customFormat="1" ht="57.75" x14ac:dyDescent="0.85">
      <c r="A109" s="25">
        <v>18100000000</v>
      </c>
      <c r="B109" s="25"/>
      <c r="C109" s="78" t="s">
        <v>1</v>
      </c>
      <c r="D109" s="79"/>
      <c r="E109" s="26">
        <v>200000</v>
      </c>
      <c r="F109" s="105"/>
    </row>
    <row r="110" spans="1:6" s="21" customFormat="1" ht="198" x14ac:dyDescent="0.85">
      <c r="A110" s="13" t="s">
        <v>18</v>
      </c>
      <c r="B110" s="13" t="s">
        <v>19</v>
      </c>
      <c r="C110" s="76" t="s">
        <v>22</v>
      </c>
      <c r="D110" s="76"/>
      <c r="E110" s="20" t="s">
        <v>3</v>
      </c>
      <c r="F110" s="72"/>
    </row>
    <row r="111" spans="1:6" s="7" customFormat="1" ht="71.25" customHeight="1" x14ac:dyDescent="0.2">
      <c r="A111" s="13" t="s">
        <v>38</v>
      </c>
      <c r="B111" s="13" t="s">
        <v>37</v>
      </c>
      <c r="C111" s="76" t="s">
        <v>26</v>
      </c>
      <c r="D111" s="76"/>
      <c r="E111" s="9">
        <f>E112</f>
        <v>3103760</v>
      </c>
      <c r="F111" s="107">
        <v>28</v>
      </c>
    </row>
    <row r="112" spans="1:6" s="4" customFormat="1" ht="80.25" customHeight="1" x14ac:dyDescent="0.7">
      <c r="A112" s="14">
        <v>18527000000</v>
      </c>
      <c r="B112" s="40"/>
      <c r="C112" s="77" t="s">
        <v>8</v>
      </c>
      <c r="D112" s="77"/>
      <c r="E112" s="10">
        <v>3103760</v>
      </c>
      <c r="F112" s="107"/>
    </row>
    <row r="113" spans="1:6" s="4" customFormat="1" ht="102.75" customHeight="1" x14ac:dyDescent="0.2">
      <c r="A113" s="22"/>
      <c r="B113" s="22" t="s">
        <v>76</v>
      </c>
      <c r="C113" s="88" t="s">
        <v>77</v>
      </c>
      <c r="D113" s="88"/>
      <c r="E113" s="9">
        <f>E114</f>
        <v>320000</v>
      </c>
      <c r="F113" s="107"/>
    </row>
    <row r="114" spans="1:6" s="4" customFormat="1" ht="57.75" customHeight="1" x14ac:dyDescent="0.2">
      <c r="A114" s="14">
        <v>99000000000</v>
      </c>
      <c r="B114" s="14"/>
      <c r="C114" s="77" t="s">
        <v>24</v>
      </c>
      <c r="D114" s="77"/>
      <c r="E114" s="10">
        <f>E117</f>
        <v>320000</v>
      </c>
      <c r="F114" s="107"/>
    </row>
    <row r="115" spans="1:6" s="4" customFormat="1" ht="57.75" customHeight="1" x14ac:dyDescent="0.7">
      <c r="A115" s="14"/>
      <c r="B115" s="40"/>
      <c r="C115" s="94" t="s">
        <v>2</v>
      </c>
      <c r="D115" s="95"/>
      <c r="E115" s="10"/>
      <c r="F115" s="107"/>
    </row>
    <row r="116" spans="1:6" s="4" customFormat="1" ht="102.75" customHeight="1" x14ac:dyDescent="0.65">
      <c r="A116" s="42" t="s">
        <v>79</v>
      </c>
      <c r="B116" s="41"/>
      <c r="C116" s="80" t="s">
        <v>81</v>
      </c>
      <c r="D116" s="81"/>
      <c r="E116" s="9">
        <f>E117</f>
        <v>320000</v>
      </c>
      <c r="F116" s="107"/>
    </row>
    <row r="117" spans="1:6" s="4" customFormat="1" ht="52.5" customHeight="1" x14ac:dyDescent="0.2">
      <c r="A117" s="14">
        <v>99000000000</v>
      </c>
      <c r="B117" s="14"/>
      <c r="C117" s="77" t="s">
        <v>24</v>
      </c>
      <c r="D117" s="77"/>
      <c r="E117" s="10">
        <v>320000</v>
      </c>
      <c r="F117" s="107"/>
    </row>
    <row r="118" spans="1:6" s="21" customFormat="1" ht="60.75" customHeight="1" x14ac:dyDescent="0.85">
      <c r="A118" s="17" t="s">
        <v>0</v>
      </c>
      <c r="B118" s="17" t="s">
        <v>0</v>
      </c>
      <c r="C118" s="103" t="s">
        <v>13</v>
      </c>
      <c r="D118" s="103"/>
      <c r="E118" s="18">
        <f>E119+E120</f>
        <v>192634900</v>
      </c>
      <c r="F118" s="107"/>
    </row>
    <row r="119" spans="1:6" s="21" customFormat="1" ht="68.25" customHeight="1" x14ac:dyDescent="0.85">
      <c r="A119" s="17" t="s">
        <v>0</v>
      </c>
      <c r="B119" s="17" t="s">
        <v>0</v>
      </c>
      <c r="C119" s="103" t="s">
        <v>14</v>
      </c>
      <c r="D119" s="103"/>
      <c r="E119" s="18">
        <f>E78+E76+E86</f>
        <v>188411140</v>
      </c>
      <c r="F119" s="107"/>
    </row>
    <row r="120" spans="1:6" s="21" customFormat="1" ht="68.25" customHeight="1" x14ac:dyDescent="0.85">
      <c r="A120" s="17" t="s">
        <v>0</v>
      </c>
      <c r="B120" s="17" t="s">
        <v>0</v>
      </c>
      <c r="C120" s="103" t="s">
        <v>15</v>
      </c>
      <c r="D120" s="103"/>
      <c r="E120" s="18">
        <f>E111+E101+E113</f>
        <v>4223760</v>
      </c>
      <c r="F120" s="107"/>
    </row>
    <row r="121" spans="1:6" s="48" customFormat="1" ht="33.75" customHeight="1" x14ac:dyDescent="0.85">
      <c r="A121" s="46"/>
      <c r="B121" s="46"/>
      <c r="C121" s="47"/>
      <c r="D121" s="47"/>
      <c r="E121" s="47"/>
      <c r="F121" s="107"/>
    </row>
    <row r="122" spans="1:6" s="51" customFormat="1" ht="75.75" hidden="1" customHeight="1" x14ac:dyDescent="0.85">
      <c r="A122" s="49"/>
      <c r="B122" s="49"/>
      <c r="C122" s="50"/>
      <c r="D122" s="50"/>
      <c r="E122" s="50"/>
      <c r="F122" s="107"/>
    </row>
    <row r="123" spans="1:6" s="51" customFormat="1" ht="36.75" hidden="1" customHeight="1" x14ac:dyDescent="0.85">
      <c r="A123" s="15"/>
      <c r="B123" s="38"/>
      <c r="C123" s="16"/>
      <c r="D123" s="16"/>
      <c r="E123" s="16"/>
      <c r="F123" s="107"/>
    </row>
    <row r="124" spans="1:6" s="51" customFormat="1" ht="36.75" customHeight="1" x14ac:dyDescent="0.85">
      <c r="A124" s="15"/>
      <c r="B124" s="38"/>
      <c r="C124" s="16"/>
      <c r="D124" s="16"/>
      <c r="E124" s="16"/>
      <c r="F124" s="107"/>
    </row>
    <row r="125" spans="1:6" s="51" customFormat="1" ht="105.75" customHeight="1" x14ac:dyDescent="0.85">
      <c r="A125" s="15"/>
      <c r="B125" s="38"/>
      <c r="C125" s="16"/>
      <c r="D125" s="16"/>
      <c r="E125" s="16"/>
      <c r="F125" s="107"/>
    </row>
    <row r="126" spans="1:6" s="51" customFormat="1" ht="36.75" customHeight="1" x14ac:dyDescent="0.85">
      <c r="A126" s="15"/>
      <c r="B126" s="38"/>
      <c r="C126" s="16"/>
      <c r="D126" s="16"/>
      <c r="E126" s="16"/>
      <c r="F126" s="107"/>
    </row>
    <row r="127" spans="1:6" s="53" customFormat="1" ht="61.5" customHeight="1" x14ac:dyDescent="1.1000000000000001">
      <c r="A127" s="52" t="s">
        <v>95</v>
      </c>
      <c r="C127" s="54"/>
      <c r="D127" s="74" t="s">
        <v>96</v>
      </c>
      <c r="E127" s="74"/>
      <c r="F127" s="107"/>
    </row>
    <row r="128" spans="1:6" ht="24.75" customHeight="1" x14ac:dyDescent="0.7">
      <c r="F128" s="107"/>
    </row>
    <row r="129" spans="6:6" x14ac:dyDescent="0.7">
      <c r="F129" s="107"/>
    </row>
    <row r="130" spans="6:6" x14ac:dyDescent="0.7">
      <c r="F130" s="107"/>
    </row>
    <row r="131" spans="6:6" x14ac:dyDescent="0.7">
      <c r="F131" s="73"/>
    </row>
    <row r="132" spans="6:6" x14ac:dyDescent="0.7">
      <c r="F132" s="73"/>
    </row>
    <row r="133" spans="6:6" x14ac:dyDescent="0.7">
      <c r="F133" s="73"/>
    </row>
    <row r="134" spans="6:6" x14ac:dyDescent="0.7">
      <c r="F134" s="73"/>
    </row>
    <row r="135" spans="6:6" x14ac:dyDescent="0.7">
      <c r="F135" s="73"/>
    </row>
    <row r="136" spans="6:6" x14ac:dyDescent="0.7">
      <c r="F136" s="73"/>
    </row>
    <row r="137" spans="6:6" x14ac:dyDescent="0.7">
      <c r="F137" s="73"/>
    </row>
    <row r="138" spans="6:6" x14ac:dyDescent="0.7">
      <c r="F138" s="73"/>
    </row>
    <row r="139" spans="6:6" x14ac:dyDescent="0.7">
      <c r="F139" s="73"/>
    </row>
    <row r="140" spans="6:6" x14ac:dyDescent="0.7">
      <c r="F140" s="73"/>
    </row>
    <row r="141" spans="6:6" x14ac:dyDescent="0.7">
      <c r="F141" s="73"/>
    </row>
    <row r="142" spans="6:6" x14ac:dyDescent="0.7">
      <c r="F142" s="73"/>
    </row>
    <row r="143" spans="6:6" x14ac:dyDescent="0.7">
      <c r="F143" s="73"/>
    </row>
    <row r="144" spans="6:6" x14ac:dyDescent="0.7">
      <c r="F144" s="73"/>
    </row>
    <row r="145" spans="6:6" x14ac:dyDescent="0.7">
      <c r="F145" s="73"/>
    </row>
    <row r="146" spans="6:6" x14ac:dyDescent="0.7">
      <c r="F146" s="73"/>
    </row>
    <row r="147" spans="6:6" x14ac:dyDescent="0.7">
      <c r="F147" s="73"/>
    </row>
    <row r="148" spans="6:6" x14ac:dyDescent="0.7">
      <c r="F148" s="73"/>
    </row>
    <row r="149" spans="6:6" x14ac:dyDescent="0.7">
      <c r="F149" s="73"/>
    </row>
    <row r="150" spans="6:6" x14ac:dyDescent="0.7">
      <c r="F150" s="73"/>
    </row>
    <row r="151" spans="6:6" x14ac:dyDescent="0.7">
      <c r="F151" s="73"/>
    </row>
    <row r="152" spans="6:6" x14ac:dyDescent="0.7">
      <c r="F152" s="73"/>
    </row>
    <row r="153" spans="6:6" x14ac:dyDescent="0.7">
      <c r="F153" s="73"/>
    </row>
    <row r="154" spans="6:6" x14ac:dyDescent="0.7">
      <c r="F154" s="73"/>
    </row>
    <row r="155" spans="6:6" x14ac:dyDescent="0.7">
      <c r="F155" s="73"/>
    </row>
    <row r="156" spans="6:6" x14ac:dyDescent="0.7">
      <c r="F156" s="73"/>
    </row>
    <row r="157" spans="6:6" x14ac:dyDescent="0.7">
      <c r="F157" s="73"/>
    </row>
    <row r="158" spans="6:6" x14ac:dyDescent="0.7">
      <c r="F158" s="73"/>
    </row>
  </sheetData>
  <mergeCells count="124">
    <mergeCell ref="D2:E2"/>
    <mergeCell ref="C89:D89"/>
    <mergeCell ref="C105:D105"/>
    <mergeCell ref="B29:D29"/>
    <mergeCell ref="B47:D47"/>
    <mergeCell ref="B48:D48"/>
    <mergeCell ref="B50:D50"/>
    <mergeCell ref="B51:D51"/>
    <mergeCell ref="B35:D35"/>
    <mergeCell ref="B36:D36"/>
    <mergeCell ref="B37:D37"/>
    <mergeCell ref="B38:D38"/>
    <mergeCell ref="B39:D39"/>
    <mergeCell ref="B16:D16"/>
    <mergeCell ref="B17:D17"/>
    <mergeCell ref="B18:D18"/>
    <mergeCell ref="C113:D113"/>
    <mergeCell ref="C94:D94"/>
    <mergeCell ref="C95:D95"/>
    <mergeCell ref="C108:D108"/>
    <mergeCell ref="C106:D106"/>
    <mergeCell ref="C114:D114"/>
    <mergeCell ref="C115:D115"/>
    <mergeCell ref="F4:F25"/>
    <mergeCell ref="F27:F51"/>
    <mergeCell ref="F52:F70"/>
    <mergeCell ref="F71:F88"/>
    <mergeCell ref="F89:F109"/>
    <mergeCell ref="B26:D26"/>
    <mergeCell ref="C110:D110"/>
    <mergeCell ref="F111:F130"/>
    <mergeCell ref="B34:D34"/>
    <mergeCell ref="B60:D60"/>
    <mergeCell ref="B19:D19"/>
    <mergeCell ref="C103:D103"/>
    <mergeCell ref="B40:D40"/>
    <mergeCell ref="B41:D41"/>
    <mergeCell ref="B42:D42"/>
    <mergeCell ref="B43:D43"/>
    <mergeCell ref="B44:D44"/>
    <mergeCell ref="C93:D93"/>
    <mergeCell ref="B61:D61"/>
    <mergeCell ref="C82:D82"/>
    <mergeCell ref="C74:D74"/>
    <mergeCell ref="C84:D84"/>
    <mergeCell ref="C92:D92"/>
    <mergeCell ref="C80:D80"/>
    <mergeCell ref="C81:D81"/>
    <mergeCell ref="C101:D101"/>
    <mergeCell ref="C102:D102"/>
    <mergeCell ref="C85:D85"/>
    <mergeCell ref="C98:D98"/>
    <mergeCell ref="C4:D4"/>
    <mergeCell ref="D3:E3"/>
    <mergeCell ref="C86:D86"/>
    <mergeCell ref="C87:D87"/>
    <mergeCell ref="C88:D88"/>
    <mergeCell ref="C90:D90"/>
    <mergeCell ref="C91:D91"/>
    <mergeCell ref="B67:D67"/>
    <mergeCell ref="B68:D68"/>
    <mergeCell ref="A6:E6"/>
    <mergeCell ref="A9:E9"/>
    <mergeCell ref="A12:E12"/>
    <mergeCell ref="B11:D11"/>
    <mergeCell ref="A7:E7"/>
    <mergeCell ref="A8:E8"/>
    <mergeCell ref="B13:D13"/>
    <mergeCell ref="B14:D14"/>
    <mergeCell ref="B15:D15"/>
    <mergeCell ref="B30:D30"/>
    <mergeCell ref="B31:D31"/>
    <mergeCell ref="A49:E49"/>
    <mergeCell ref="B59:D59"/>
    <mergeCell ref="B32:D32"/>
    <mergeCell ref="B33:D33"/>
    <mergeCell ref="C1:E1"/>
    <mergeCell ref="A71:E71"/>
    <mergeCell ref="A75:E75"/>
    <mergeCell ref="A100:E100"/>
    <mergeCell ref="C73:D73"/>
    <mergeCell ref="C77:D77"/>
    <mergeCell ref="C79:D79"/>
    <mergeCell ref="C83:D83"/>
    <mergeCell ref="B20:D20"/>
    <mergeCell ref="B21:D21"/>
    <mergeCell ref="B22:D22"/>
    <mergeCell ref="B23:D23"/>
    <mergeCell ref="B24:D24"/>
    <mergeCell ref="B25:D25"/>
    <mergeCell ref="B27:D27"/>
    <mergeCell ref="B28:D28"/>
    <mergeCell ref="B70:D70"/>
    <mergeCell ref="B69:D69"/>
    <mergeCell ref="C76:D76"/>
    <mergeCell ref="C78:D78"/>
    <mergeCell ref="B62:D62"/>
    <mergeCell ref="C96:D96"/>
    <mergeCell ref="C97:D97"/>
    <mergeCell ref="C99:D99"/>
    <mergeCell ref="D127:E127"/>
    <mergeCell ref="B45:D45"/>
    <mergeCell ref="B65:D65"/>
    <mergeCell ref="B66:D66"/>
    <mergeCell ref="B55:D55"/>
    <mergeCell ref="B56:D56"/>
    <mergeCell ref="B57:D57"/>
    <mergeCell ref="B58:D58"/>
    <mergeCell ref="B63:D63"/>
    <mergeCell ref="B46:D46"/>
    <mergeCell ref="B52:D52"/>
    <mergeCell ref="B53:D53"/>
    <mergeCell ref="B54:D54"/>
    <mergeCell ref="B64:D64"/>
    <mergeCell ref="C107:D107"/>
    <mergeCell ref="C116:D116"/>
    <mergeCell ref="C117:D117"/>
    <mergeCell ref="C109:D109"/>
    <mergeCell ref="C120:D120"/>
    <mergeCell ref="C112:D112"/>
    <mergeCell ref="C118:D118"/>
    <mergeCell ref="C119:D119"/>
    <mergeCell ref="C111:D111"/>
    <mergeCell ref="C104:D104"/>
  </mergeCells>
  <pageMargins left="0.39370078740157483" right="0" top="0.78740157480314965" bottom="0.31496062992125984" header="0" footer="0"/>
  <pageSetup paperSize="9" scale="25" fitToHeight="7" orientation="landscape" verticalDpi="300" r:id="rId1"/>
  <headerFooter differentFirst="1">
    <oddHeader>&amp;R&amp;"Times New Roman,обычный"&amp;50Продовження додатку</oddHeader>
  </headerFooter>
  <rowBreaks count="4" manualBreakCount="4">
    <brk id="49" max="5" man="1"/>
    <brk id="70" max="5" man="1"/>
    <brk id="88" max="5" man="1"/>
    <brk id="10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4</vt:lpstr>
      <vt:lpstr>'дод 4'!Заголовки_для_печати</vt:lpstr>
      <vt:lpstr>'дод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Кравченко Марина Анатоліївна</dc:creator>
  <cp:lastModifiedBy>Майковська Юлія Миколаївна</cp:lastModifiedBy>
  <cp:lastPrinted>2022-05-02T10:12:37Z</cp:lastPrinted>
  <dcterms:created xsi:type="dcterms:W3CDTF">2018-11-15T08:41:33Z</dcterms:created>
  <dcterms:modified xsi:type="dcterms:W3CDTF">2022-05-02T10:13:20Z</dcterms:modified>
</cp:coreProperties>
</file>