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2-fs2\dfei\Budg\2026\Бюджет\Бюджет\1 Рішення\НАКАЗ 1-й\Доопрацьовано – без 7530\Наказ\"/>
    </mc:Choice>
  </mc:AlternateContent>
  <bookViews>
    <workbookView xWindow="765" yWindow="3450" windowWidth="21600" windowHeight="11295"/>
  </bookViews>
  <sheets>
    <sheet name="дод 5" sheetId="7" r:id="rId1"/>
  </sheets>
  <externalReferences>
    <externalReference r:id="rId2"/>
  </externalReferences>
  <definedNames>
    <definedName name="_xlnm._FilterDatabase" localSheetId="0" hidden="1">'дод 5'!$A$16:$E$118</definedName>
    <definedName name="_xlnm.Print_Titles" localSheetId="0">'дод 5'!$A:$B</definedName>
    <definedName name="_xlnm.Print_Area" localSheetId="0">'дод 5'!$A$1:$E$127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0" i="7" l="1"/>
  <c r="D21" i="7" l="1"/>
  <c r="D18" i="7"/>
  <c r="D94" i="7" l="1"/>
  <c r="D34" i="7" l="1"/>
  <c r="D46" i="7" l="1"/>
  <c r="D97" i="7" l="1"/>
  <c r="D107" i="7" l="1"/>
  <c r="D40" i="7" l="1"/>
  <c r="D75" i="7" l="1"/>
  <c r="D57" i="7" l="1"/>
  <c r="D79" i="7" l="1"/>
  <c r="D66" i="7" l="1"/>
  <c r="D37" i="7" l="1"/>
  <c r="D81" i="7" l="1"/>
  <c r="D113" i="7" l="1"/>
  <c r="D24" i="7" l="1"/>
  <c r="D83" i="7" l="1"/>
  <c r="D71" i="7"/>
  <c r="D77" i="7"/>
  <c r="D73" i="7"/>
  <c r="D22" i="7" l="1"/>
  <c r="D68" i="7" l="1"/>
  <c r="D30" i="7" l="1"/>
  <c r="D28" i="7"/>
  <c r="D32" i="7"/>
  <c r="D96" i="7" l="1"/>
  <c r="D20" i="7"/>
  <c r="D121" i="7" l="1"/>
  <c r="D85" i="7"/>
  <c r="D89" i="7" s="1"/>
  <c r="D118" i="7" l="1"/>
  <c r="D122" i="7" l="1"/>
  <c r="F122" i="7" s="1"/>
  <c r="D26" i="7"/>
  <c r="D88" i="7" s="1"/>
  <c r="D120" i="7" l="1"/>
  <c r="D87" i="7"/>
  <c r="F87" i="7" s="1"/>
  <c r="F89" i="7" l="1"/>
</calcChain>
</file>

<file path=xl/sharedStrings.xml><?xml version="1.0" encoding="utf-8"?>
<sst xmlns="http://schemas.openxmlformats.org/spreadsheetml/2006/main" count="204" uniqueCount="115">
  <si>
    <t>Х</t>
  </si>
  <si>
    <t>Обласний бюджет Сумської області</t>
  </si>
  <si>
    <t>Усього</t>
  </si>
  <si>
    <t>Бюджет Верхньосироватської сільської територіальної громади</t>
  </si>
  <si>
    <t>1. Показники міжбюджетних трансфертів з інших бюджетів</t>
  </si>
  <si>
    <t>Код Класифікації доходу бюджету / Код бюджету</t>
  </si>
  <si>
    <t>Найменування трансферту / Найменування бюджету - надавача міжбюджетного трансферту</t>
  </si>
  <si>
    <t>I. Трансферти до загального фонду бюджету</t>
  </si>
  <si>
    <t>загальний фонд</t>
  </si>
  <si>
    <t>спеціальний фонд</t>
  </si>
  <si>
    <t>(грн)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</si>
  <si>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</si>
  <si>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</si>
  <si>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</si>
  <si>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I. Трансферти із загального фонду бюджету</t>
  </si>
  <si>
    <t>II. Трансферти із спеціального фонду бюджету</t>
  </si>
  <si>
    <t>Найменування трансферту / Найменування бюджету - отримувача міжбюджетного трансферту</t>
  </si>
  <si>
    <t>Державний бюджет України</t>
  </si>
  <si>
    <t xml:space="preserve">Інші субвенції з місцевого бюджету </t>
  </si>
  <si>
    <t>9770</t>
  </si>
  <si>
    <t>1219770</t>
  </si>
  <si>
    <t>(код бюджету)</t>
  </si>
  <si>
    <t>Субвенція з місцевого бюджету державному бюджету на виконання програм соціально-економічного розвитку регіонів</t>
  </si>
  <si>
    <t>41033900 </t>
  </si>
  <si>
    <t xml:space="preserve">Освітня субвенція з державного бюджету місцевим бюджетам </t>
  </si>
  <si>
    <t>1810000000</t>
  </si>
  <si>
    <t>1853100000</t>
  </si>
  <si>
    <t>1852700000</t>
  </si>
  <si>
    <t>9900000000</t>
  </si>
  <si>
    <t>Інші субвенції з місцевого бюджету</t>
  </si>
  <si>
    <t>0219800</t>
  </si>
  <si>
    <t>ІI. Трансферти до спеціального фонду бюджету</t>
  </si>
  <si>
    <t xml:space="preserve">                                                       до                    наказу             Сумської</t>
  </si>
  <si>
    <t xml:space="preserve">                                                       міської       військової     адміністрації</t>
  </si>
  <si>
    <t>41021400</t>
  </si>
  <si>
    <t>0819770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</si>
  <si>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</si>
  <si>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</si>
  <si>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41035400</t>
  </si>
  <si>
    <t>Субвенція з державного бюджету місцевим бюджетам на надання державної пітримки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</si>
  <si>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</si>
  <si>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</si>
  <si>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</si>
  <si>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</si>
  <si>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41059200 </t>
  </si>
  <si>
    <t>Субвенція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t>
  </si>
  <si>
    <t>41032800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</si>
  <si>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</si>
  <si>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41037400</t>
  </si>
  <si>
    <t>41031700</t>
  </si>
  <si>
    <t>Субвенція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t>
  </si>
  <si>
    <t>41053300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</si>
  <si>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</si>
  <si>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1850900000</t>
  </si>
  <si>
    <t>Бюджет Бездрицької сільської територіальної громади</t>
  </si>
  <si>
    <t>1854000000</t>
  </si>
  <si>
    <t>Бюджет Ворожбянської міської територіальної громади</t>
  </si>
  <si>
    <t>1851700000</t>
  </si>
  <si>
    <t>Бюджет Краснопільської селищної територіальної громади</t>
  </si>
  <si>
    <t>1854300000</t>
  </si>
  <si>
    <t>Бюджет Лебединської міської територіальної громади</t>
  </si>
  <si>
    <t>1851200000</t>
  </si>
  <si>
    <t>Бюджет Миколаївської  сільської територіальної громади</t>
  </si>
  <si>
    <t>1851300000</t>
  </si>
  <si>
    <t>Бюджет Миропільської сільської територіальної громади</t>
  </si>
  <si>
    <t>1851400000</t>
  </si>
  <si>
    <t>Бюджет Нижньосироватської сільської територіальної громади</t>
  </si>
  <si>
    <t>1854600000</t>
  </si>
  <si>
    <t xml:space="preserve">Бюджет Садівської сільської територіальної громади </t>
  </si>
  <si>
    <t>41033800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</si>
  <si>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</si>
  <si>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1954900000</t>
  </si>
  <si>
    <t>Бюджет Тернопільської міської територіальної громади</t>
  </si>
  <si>
    <t>1850700000</t>
  </si>
  <si>
    <t>1855000000</t>
  </si>
  <si>
    <t>Бюджет Юнаківської сільської територіальної громади</t>
  </si>
  <si>
    <t>0719770</t>
  </si>
  <si>
    <t>Бюджет Хотінської селищної територіальної громади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</si>
  <si>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</si>
  <si>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</si>
  <si>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</si>
  <si>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</si>
  <si>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</si>
  <si>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</si>
  <si>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41038800</t>
  </si>
  <si>
    <t>Субвенція з державного бюджету місцевим бюджетам на реалізацію проектів в рамках Програми відновлення України III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</si>
  <si>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</si>
  <si>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0953300000</t>
  </si>
  <si>
    <t>Бюджет Івано-Франківської міської територіальної громади</t>
  </si>
  <si>
    <t>0951600000</t>
  </si>
  <si>
    <t>Бюджет Переріслянської сільської територіальної громади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</si>
  <si>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</si>
  <si>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</si>
  <si>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0219770</t>
  </si>
  <si>
    <t>1831520000</t>
  </si>
  <si>
    <t>Бюджету Бездрицької сільської територіальної громади</t>
  </si>
  <si>
    <t>Районному бюджету Сумського району Сумської області</t>
  </si>
  <si>
    <t>1219800</t>
  </si>
  <si>
    <t>Лариса СКИРТАЧ</t>
  </si>
  <si>
    <t>41040400</t>
  </si>
  <si>
    <t>Інші дотації з місцевого бюджету</t>
  </si>
  <si>
    <t>1753500000</t>
  </si>
  <si>
    <t>Бюджет Степанської селищної територіальної громади</t>
  </si>
  <si>
    <t xml:space="preserve">бюджету Недригайлівської селищної територіальної громади </t>
  </si>
  <si>
    <t xml:space="preserve">Директор Департаменту фінансів Сумської міської ради                                                                                               </t>
  </si>
  <si>
    <t>1850600000</t>
  </si>
  <si>
    <t xml:space="preserve">                                                                                Додаток 5</t>
  </si>
  <si>
    <t>9110</t>
  </si>
  <si>
    <t xml:space="preserve">Реверсна дотація </t>
  </si>
  <si>
    <t>УСЬОГО за розділом I, у тому числі:</t>
  </si>
  <si>
    <t>УСЬОГО за розділом І, у тому числі:</t>
  </si>
  <si>
    <t>41020400</t>
  </si>
  <si>
    <t xml:space="preserve">Додаткові дотації з державного бюджету місцевим бюджетам  </t>
  </si>
  <si>
    <t>МІЖБЮДЖЕТНІ ТРАНСФЕРТИ НА 2026 РІК</t>
  </si>
  <si>
    <t xml:space="preserve">                      від 23.12.2025  № 360 - СМВА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</si>
</sst>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color theme="1"/>
      <name val="Calibri"/>
      <family val="2"/>
      <charset val="204"/>
      <scheme val="minor"/>
    </font>
    <font>
      <sz val="45"/>
      <name val="Times New Roman"/>
      <family val="1"/>
      <charset val="204"/>
    </font>
    <font>
      <b/>
      <sz val="4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4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4"/>
      <name val="Times New Roman"/>
      <family val="1"/>
      <charset val="204"/>
    </font>
    <font>
      <sz val="27"/>
      <name val="Times New Roman"/>
      <family val="1"/>
      <charset val="204"/>
    </font>
    <font>
      <b/>
      <sz val="60"/>
      <name val="Times New Roman"/>
      <family val="1"/>
      <charset val="204"/>
    </font>
    <font>
      <u/>
      <sz val="40"/>
      <name val="Times New Roman"/>
      <family val="1"/>
      <charset val="204"/>
    </font>
    <font>
      <sz val="25"/>
      <name val="Times New Roman"/>
      <family val="1"/>
      <charset val="204"/>
    </font>
    <font>
      <b/>
      <sz val="45"/>
      <name val="Times New Roman"/>
      <family val="1"/>
      <charset val="204"/>
    </font>
    <font>
      <b/>
      <sz val="45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68"/>
      <name val="Times New Roman"/>
      <family val="1"/>
      <charset val="204"/>
    </font>
    <font>
      <sz val="50"/>
      <name val="Times New Roman"/>
      <family val="1"/>
      <charset val="204"/>
    </font>
    <font>
      <b/>
      <sz val="40"/>
      <name val="Calibri"/>
      <family val="2"/>
      <charset val="204"/>
      <scheme val="minor"/>
    </font>
    <font>
      <b/>
      <sz val="5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b/>
      <sz val="40"/>
      <color rgb="FFFF0000"/>
      <name val="Times New Roman"/>
      <family val="1"/>
      <charset val="204"/>
    </font>
    <font>
      <sz val="35"/>
      <name val="Times New Roman"/>
      <family val="1"/>
      <charset val="204"/>
    </font>
    <font>
      <sz val="40"/>
      <name val="Calibri"/>
      <family val="2"/>
      <charset val="204"/>
      <scheme val="minor"/>
    </font>
    <font>
      <sz val="35"/>
      <name val="Calibri"/>
      <family val="2"/>
      <charset val="204"/>
      <scheme val="minor"/>
    </font>
    <font>
      <b/>
      <sz val="35"/>
      <color rgb="FFFF0000"/>
      <name val="Calibri"/>
      <family val="2"/>
      <charset val="204"/>
      <scheme val="minor"/>
    </font>
    <font>
      <sz val="45"/>
      <name val="Calibri"/>
      <family val="2"/>
      <charset val="204"/>
      <scheme val="minor"/>
    </font>
    <font>
      <i/>
      <sz val="40"/>
      <name val="Times New Roman"/>
      <family val="1"/>
      <charset val="204"/>
    </font>
    <font>
      <b/>
      <i/>
      <sz val="45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40"/>
      <color rgb="FF000000"/>
      <name val="Times New Roman"/>
      <family val="1"/>
      <charset val="204"/>
    </font>
    <font>
      <sz val="4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92">
    <xf numFmtId="0" fontId="0" fillId="0" borderId="0" xfId="0"/>
    <xf numFmtId="49" fontId="8" fillId="2" borderId="0" xfId="0" applyNumberFormat="1" applyFont="1" applyFill="1"/>
    <xf numFmtId="49" fontId="9" fillId="2" borderId="0" xfId="0" applyNumberFormat="1" applyFont="1" applyFill="1"/>
    <xf numFmtId="4" fontId="1" fillId="2" borderId="0" xfId="0" applyNumberFormat="1" applyFont="1" applyFill="1" applyAlignment="1">
      <alignment vertical="center"/>
    </xf>
    <xf numFmtId="0" fontId="8" fillId="2" borderId="0" xfId="0" applyFont="1" applyFill="1"/>
    <xf numFmtId="0" fontId="22" fillId="2" borderId="0" xfId="0" applyFont="1" applyFill="1" applyAlignment="1">
      <alignment vertical="center" textRotation="180"/>
    </xf>
    <xf numFmtId="0" fontId="5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8" fillId="2" borderId="0" xfId="0" applyFont="1" applyFill="1"/>
    <xf numFmtId="0" fontId="14" fillId="2" borderId="0" xfId="0" applyFont="1" applyFill="1"/>
    <xf numFmtId="4" fontId="24" fillId="2" borderId="0" xfId="0" applyNumberFormat="1" applyFont="1" applyFill="1"/>
    <xf numFmtId="0" fontId="23" fillId="2" borderId="0" xfId="0" applyFont="1" applyFill="1"/>
    <xf numFmtId="0" fontId="20" fillId="2" borderId="0" xfId="0" applyFont="1" applyFill="1"/>
    <xf numFmtId="0" fontId="3" fillId="2" borderId="0" xfId="0" applyFont="1" applyFill="1"/>
    <xf numFmtId="4" fontId="25" fillId="2" borderId="0" xfId="0" applyNumberFormat="1" applyFont="1" applyFill="1"/>
    <xf numFmtId="0" fontId="14" fillId="3" borderId="0" xfId="0" applyFont="1" applyFill="1"/>
    <xf numFmtId="0" fontId="26" fillId="3" borderId="0" xfId="0" applyFont="1" applyFill="1"/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4" fillId="0" borderId="0" xfId="0" applyFont="1" applyFill="1"/>
    <xf numFmtId="0" fontId="14" fillId="4" borderId="0" xfId="0" applyFont="1" applyFill="1"/>
    <xf numFmtId="0" fontId="5" fillId="4" borderId="0" xfId="0" applyFont="1" applyFill="1"/>
    <xf numFmtId="0" fontId="15" fillId="4" borderId="0" xfId="0" applyFont="1" applyFill="1"/>
    <xf numFmtId="0" fontId="30" fillId="4" borderId="0" xfId="0" applyFont="1" applyFill="1"/>
    <xf numFmtId="0" fontId="3" fillId="4" borderId="0" xfId="0" applyFont="1" applyFill="1"/>
    <xf numFmtId="0" fontId="29" fillId="4" borderId="0" xfId="0" applyFont="1" applyFill="1"/>
    <xf numFmtId="0" fontId="22" fillId="2" borderId="0" xfId="0" applyFont="1" applyFill="1" applyAlignment="1">
      <alignment horizontal="center" vertical="center" textRotation="180"/>
    </xf>
    <xf numFmtId="0" fontId="22" fillId="0" borderId="0" xfId="0" applyFont="1" applyFill="1" applyAlignment="1">
      <alignment vertical="center" textRotation="180"/>
    </xf>
    <xf numFmtId="0" fontId="5" fillId="0" borderId="0" xfId="0" applyFont="1" applyFill="1"/>
    <xf numFmtId="0" fontId="12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right" wrapText="1"/>
    </xf>
    <xf numFmtId="0" fontId="18" fillId="0" borderId="0" xfId="0" applyFont="1" applyFill="1"/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6" fillId="0" borderId="0" xfId="0" applyFont="1" applyFill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4" fontId="27" fillId="0" borderId="1" xfId="0" applyNumberFormat="1" applyFont="1" applyFill="1" applyBorder="1" applyAlignment="1">
      <alignment vertical="center" wrapText="1"/>
    </xf>
    <xf numFmtId="0" fontId="28" fillId="0" borderId="0" xfId="0" applyFont="1" applyFill="1"/>
    <xf numFmtId="4" fontId="27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29" fillId="0" borderId="0" xfId="0" applyFont="1" applyFill="1"/>
    <xf numFmtId="4" fontId="2" fillId="0" borderId="1" xfId="0" applyNumberFormat="1" applyFont="1" applyFill="1" applyBorder="1" applyAlignment="1">
      <alignment horizontal="right" vertical="center" wrapText="1"/>
    </xf>
    <xf numFmtId="0" fontId="30" fillId="0" borderId="0" xfId="0" applyFont="1" applyFill="1"/>
    <xf numFmtId="0" fontId="15" fillId="0" borderId="0" xfId="0" applyFont="1" applyFill="1"/>
    <xf numFmtId="0" fontId="2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5" fillId="0" borderId="0" xfId="0" applyNumberFormat="1" applyFont="1" applyFill="1" applyAlignment="1">
      <alignment horizontal="left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4" fontId="13" fillId="0" borderId="0" xfId="0" applyNumberFormat="1" applyFont="1" applyFill="1" applyAlignment="1">
      <alignment vertical="center" wrapText="1"/>
    </xf>
    <xf numFmtId="49" fontId="16" fillId="0" borderId="0" xfId="0" applyNumberFormat="1" applyFont="1" applyFill="1"/>
    <xf numFmtId="49" fontId="1" fillId="0" borderId="0" xfId="0" applyNumberFormat="1" applyFont="1" applyFill="1"/>
    <xf numFmtId="0" fontId="1" fillId="0" borderId="0" xfId="0" applyFont="1" applyFill="1"/>
    <xf numFmtId="0" fontId="16" fillId="0" borderId="0" xfId="0" applyFont="1" applyFill="1" applyAlignment="1">
      <alignment horizontal="center"/>
    </xf>
    <xf numFmtId="49" fontId="4" fillId="0" borderId="0" xfId="0" applyNumberFormat="1" applyFont="1" applyFill="1"/>
    <xf numFmtId="49" fontId="8" fillId="0" borderId="0" xfId="0" applyNumberFormat="1" applyFont="1" applyFill="1"/>
    <xf numFmtId="49" fontId="9" fillId="0" borderId="0" xfId="0" applyNumberFormat="1" applyFont="1" applyFill="1"/>
    <xf numFmtId="0" fontId="8" fillId="0" borderId="0" xfId="0" applyFont="1" applyFill="1"/>
    <xf numFmtId="49" fontId="31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 wrapText="1"/>
    </xf>
    <xf numFmtId="0" fontId="22" fillId="0" borderId="0" xfId="0" applyFont="1" applyFill="1" applyAlignment="1">
      <alignment horizontal="center" vertical="center" textRotation="180"/>
    </xf>
    <xf numFmtId="4" fontId="2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7" fillId="0" borderId="0" xfId="0" applyNumberFormat="1" applyFont="1" applyFill="1" applyAlignment="1">
      <alignment horizontal="left" vertical="top" wrapText="1"/>
    </xf>
    <xf numFmtId="49" fontId="17" fillId="0" borderId="0" xfId="0" applyNumberFormat="1" applyFont="1" applyFill="1" applyAlignment="1">
      <alignment horizontal="right" wrapText="1"/>
    </xf>
    <xf numFmtId="0" fontId="2" fillId="0" borderId="1" xfId="0" applyFont="1" applyFill="1" applyBorder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top" wrapText="1"/>
    </xf>
    <xf numFmtId="0" fontId="10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Alignment="1">
      <alignment horizont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 textRotation="180"/>
    </xf>
    <xf numFmtId="0" fontId="19" fillId="0" borderId="1" xfId="0" applyFont="1" applyFill="1" applyBorder="1" applyAlignment="1">
      <alignment horizontal="left" vertical="center" wrapText="1"/>
    </xf>
  </cellXfs>
  <cellStyles count="3">
    <cellStyle name="Normal" xfId="2"/>
    <cellStyle name="Обычный" xfId="0" builtinId="0"/>
    <cellStyle name="Обычный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/2026/&#1041;&#1102;&#1076;&#1078;&#1077;&#1090;/&#1041;&#1102;&#1076;&#1078;&#1077;&#1090;/1%20&#1056;&#1110;&#1096;&#1077;&#1085;&#1085;&#1103;/&#1053;&#1040;&#1050;&#1040;&#1047;%201-&#1081;/&#1053;&#1072;&#1082;&#1072;&#1079;/_SMVA_dod_%203,9-&#1074;&#1080;&#1076;&#1072;&#109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 3"/>
      <sheetName val="дод 9"/>
      <sheetName val="на граничні"/>
    </sheetNames>
    <sheetDataSet>
      <sheetData sheetId="0">
        <row r="331">
          <cell r="P331">
            <v>726380700</v>
          </cell>
        </row>
        <row r="335">
          <cell r="P335">
            <v>1546035</v>
          </cell>
        </row>
      </sheetData>
      <sheetData sheetId="1">
        <row r="252">
          <cell r="I252">
            <v>0</v>
          </cell>
        </row>
        <row r="255">
          <cell r="O255">
            <v>64826800</v>
          </cell>
        </row>
        <row r="263">
          <cell r="I263">
            <v>0</v>
          </cell>
        </row>
        <row r="266">
          <cell r="I266">
            <v>0</v>
          </cell>
        </row>
        <row r="267">
          <cell r="I267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abSelected="1" showRuler="0" showWhiteSpace="0" view="pageBreakPreview" zoomScale="25" zoomScaleNormal="28" zoomScaleSheetLayoutView="25" zoomScalePageLayoutView="25" workbookViewId="0">
      <selection activeCell="Y15" sqref="Y15"/>
    </sheetView>
  </sheetViews>
  <sheetFormatPr defaultColWidth="9.140625" defaultRowHeight="34.5" x14ac:dyDescent="0.5"/>
  <cols>
    <col min="1" max="1" width="77.7109375" style="1" customWidth="1"/>
    <col min="2" max="2" width="100.140625" style="2" customWidth="1"/>
    <col min="3" max="3" width="255.5703125" style="4" customWidth="1"/>
    <col min="4" max="4" width="77.7109375" style="4" customWidth="1"/>
    <col min="5" max="5" width="20" style="31" customWidth="1"/>
    <col min="6" max="6" width="53.7109375" style="6" bestFit="1" customWidth="1"/>
    <col min="7" max="7" width="1.42578125" style="6" customWidth="1"/>
    <col min="8" max="8" width="47.140625" style="6" customWidth="1"/>
    <col min="9" max="9" width="19.140625" style="6" customWidth="1"/>
    <col min="10" max="16384" width="9.140625" style="6"/>
  </cols>
  <sheetData>
    <row r="1" spans="1:6" ht="57.75" x14ac:dyDescent="0.5">
      <c r="C1" s="3" t="s">
        <v>106</v>
      </c>
      <c r="E1" s="5"/>
    </row>
    <row r="2" spans="1:6" ht="52.15" customHeight="1" x14ac:dyDescent="0.8">
      <c r="C2" s="3" t="s">
        <v>32</v>
      </c>
      <c r="D2" s="7"/>
      <c r="E2" s="5"/>
    </row>
    <row r="3" spans="1:6" ht="81" customHeight="1" x14ac:dyDescent="0.8">
      <c r="C3" s="3" t="s">
        <v>33</v>
      </c>
      <c r="D3" s="7"/>
      <c r="E3" s="5"/>
    </row>
    <row r="4" spans="1:6" ht="76.5" customHeight="1" x14ac:dyDescent="0.5">
      <c r="C4" s="84" t="s">
        <v>114</v>
      </c>
      <c r="D4" s="84"/>
      <c r="E4" s="5"/>
    </row>
    <row r="5" spans="1:6" ht="223.9" customHeight="1" x14ac:dyDescent="0.8">
      <c r="C5" s="7"/>
      <c r="D5" s="7"/>
      <c r="E5" s="5"/>
    </row>
    <row r="6" spans="1:6" ht="1.5" hidden="1" customHeight="1" x14ac:dyDescent="0.8">
      <c r="C6" s="8"/>
      <c r="D6" s="9"/>
      <c r="E6" s="5"/>
    </row>
    <row r="7" spans="1:6" s="4" customFormat="1" ht="1.5" hidden="1" customHeight="1" x14ac:dyDescent="0.3">
      <c r="A7" s="1"/>
      <c r="B7" s="1"/>
      <c r="E7" s="5"/>
    </row>
    <row r="8" spans="1:6" s="4" customFormat="1" ht="4.5" hidden="1" customHeight="1" x14ac:dyDescent="0.3">
      <c r="A8" s="1"/>
      <c r="B8" s="1"/>
      <c r="E8" s="5"/>
    </row>
    <row r="9" spans="1:6" s="4" customFormat="1" ht="2.25" hidden="1" customHeight="1" x14ac:dyDescent="0.3">
      <c r="A9" s="1"/>
      <c r="B9" s="1"/>
      <c r="E9" s="5"/>
    </row>
    <row r="10" spans="1:6" s="4" customFormat="1" ht="9" customHeight="1" x14ac:dyDescent="0.3">
      <c r="A10" s="1"/>
      <c r="B10" s="1"/>
      <c r="E10" s="5"/>
    </row>
    <row r="11" spans="1:6" ht="68.25" customHeight="1" x14ac:dyDescent="0.95">
      <c r="A11" s="85" t="s">
        <v>113</v>
      </c>
      <c r="B11" s="85"/>
      <c r="C11" s="85"/>
      <c r="D11" s="85"/>
      <c r="E11" s="5"/>
      <c r="F11" s="33"/>
    </row>
    <row r="12" spans="1:6" ht="49.5" customHeight="1" x14ac:dyDescent="0.7">
      <c r="A12" s="88" t="s">
        <v>26</v>
      </c>
      <c r="B12" s="88"/>
      <c r="C12" s="88"/>
      <c r="D12" s="88"/>
      <c r="E12" s="5"/>
      <c r="F12" s="33"/>
    </row>
    <row r="13" spans="1:6" ht="42.75" customHeight="1" x14ac:dyDescent="0.2">
      <c r="A13" s="86" t="s">
        <v>21</v>
      </c>
      <c r="B13" s="86"/>
      <c r="C13" s="86"/>
      <c r="D13" s="86"/>
      <c r="E13" s="5"/>
      <c r="F13" s="33"/>
    </row>
    <row r="14" spans="1:6" ht="45" customHeight="1" x14ac:dyDescent="0.8">
      <c r="A14" s="34"/>
      <c r="B14" s="34"/>
      <c r="C14" s="34"/>
      <c r="D14" s="35" t="s">
        <v>10</v>
      </c>
      <c r="E14" s="5"/>
      <c r="F14" s="33"/>
    </row>
    <row r="15" spans="1:6" ht="90.75" customHeight="1" x14ac:dyDescent="0.2">
      <c r="A15" s="87" t="s">
        <v>4</v>
      </c>
      <c r="B15" s="87"/>
      <c r="C15" s="87"/>
      <c r="D15" s="87"/>
      <c r="E15" s="5"/>
      <c r="F15" s="33"/>
    </row>
    <row r="16" spans="1:6" s="10" customFormat="1" ht="160.5" customHeight="1" x14ac:dyDescent="0.75">
      <c r="A16" s="22" t="s">
        <v>5</v>
      </c>
      <c r="B16" s="80" t="s">
        <v>6</v>
      </c>
      <c r="C16" s="80"/>
      <c r="D16" s="72" t="s">
        <v>2</v>
      </c>
      <c r="E16" s="5"/>
      <c r="F16" s="36"/>
    </row>
    <row r="17" spans="1:6" s="11" customFormat="1" ht="85.5" customHeight="1" x14ac:dyDescent="0.85">
      <c r="A17" s="80" t="s">
        <v>7</v>
      </c>
      <c r="B17" s="80"/>
      <c r="C17" s="80"/>
      <c r="D17" s="80"/>
      <c r="E17" s="5"/>
      <c r="F17" s="24"/>
    </row>
    <row r="18" spans="1:6" s="24" customFormat="1" ht="91.5" customHeight="1" x14ac:dyDescent="0.85">
      <c r="A18" s="22" t="s">
        <v>111</v>
      </c>
      <c r="B18" s="80" t="s">
        <v>112</v>
      </c>
      <c r="C18" s="80"/>
      <c r="D18" s="23">
        <f>D19</f>
        <v>188922600</v>
      </c>
      <c r="E18" s="32"/>
    </row>
    <row r="19" spans="1:6" s="24" customFormat="1" ht="85.5" customHeight="1" x14ac:dyDescent="0.85">
      <c r="A19" s="37" t="s">
        <v>28</v>
      </c>
      <c r="B19" s="78" t="s">
        <v>17</v>
      </c>
      <c r="C19" s="78"/>
      <c r="D19" s="38">
        <v>188922600</v>
      </c>
      <c r="E19" s="32"/>
    </row>
    <row r="20" spans="1:6" s="11" customFormat="1" ht="192.75" customHeight="1" x14ac:dyDescent="0.85">
      <c r="A20" s="22" t="s">
        <v>34</v>
      </c>
      <c r="B20" s="80" t="s">
        <v>86</v>
      </c>
      <c r="C20" s="80"/>
      <c r="D20" s="23">
        <f>D21</f>
        <v>63352400</v>
      </c>
      <c r="E20" s="5"/>
      <c r="F20" s="24"/>
    </row>
    <row r="21" spans="1:6" s="11" customFormat="1" ht="60" customHeight="1" x14ac:dyDescent="0.85">
      <c r="A21" s="37" t="s">
        <v>28</v>
      </c>
      <c r="B21" s="78" t="s">
        <v>17</v>
      </c>
      <c r="C21" s="78"/>
      <c r="D21" s="38">
        <f>63352400</f>
        <v>63352400</v>
      </c>
      <c r="E21" s="5"/>
      <c r="F21" s="24"/>
    </row>
    <row r="22" spans="1:6" s="11" customFormat="1" ht="219" hidden="1" customHeight="1" x14ac:dyDescent="0.85">
      <c r="A22" s="22" t="s">
        <v>46</v>
      </c>
      <c r="B22" s="80" t="s">
        <v>47</v>
      </c>
      <c r="C22" s="80"/>
      <c r="D22" s="23">
        <f>D23</f>
        <v>0</v>
      </c>
      <c r="E22" s="5"/>
      <c r="F22" s="24"/>
    </row>
    <row r="23" spans="1:6" s="11" customFormat="1" ht="60" hidden="1" customHeight="1" x14ac:dyDescent="0.85">
      <c r="A23" s="37" t="s">
        <v>28</v>
      </c>
      <c r="B23" s="78" t="s">
        <v>17</v>
      </c>
      <c r="C23" s="78"/>
      <c r="D23" s="38"/>
      <c r="E23" s="5"/>
      <c r="F23" s="24"/>
    </row>
    <row r="24" spans="1:6" s="11" customFormat="1" ht="169.5" hidden="1" customHeight="1" x14ac:dyDescent="0.85">
      <c r="A24" s="22" t="s">
        <v>69</v>
      </c>
      <c r="B24" s="80" t="s">
        <v>70</v>
      </c>
      <c r="C24" s="80"/>
      <c r="D24" s="23">
        <f>D25</f>
        <v>0</v>
      </c>
      <c r="E24" s="5"/>
      <c r="F24" s="24"/>
    </row>
    <row r="25" spans="1:6" s="11" customFormat="1" ht="60" hidden="1" customHeight="1" x14ac:dyDescent="0.85">
      <c r="A25" s="37" t="s">
        <v>28</v>
      </c>
      <c r="B25" s="78" t="s">
        <v>17</v>
      </c>
      <c r="C25" s="78"/>
      <c r="D25" s="38"/>
      <c r="E25" s="5"/>
      <c r="F25" s="24"/>
    </row>
    <row r="26" spans="1:6" s="11" customFormat="1" ht="66" hidden="1" customHeight="1" x14ac:dyDescent="0.85">
      <c r="A26" s="22" t="s">
        <v>23</v>
      </c>
      <c r="B26" s="80" t="s">
        <v>24</v>
      </c>
      <c r="C26" s="80"/>
      <c r="D26" s="23">
        <f>D27</f>
        <v>0</v>
      </c>
      <c r="E26" s="90"/>
      <c r="F26" s="24"/>
    </row>
    <row r="27" spans="1:6" s="11" customFormat="1" ht="66" hidden="1" customHeight="1" x14ac:dyDescent="0.85">
      <c r="A27" s="37" t="s">
        <v>28</v>
      </c>
      <c r="B27" s="78" t="s">
        <v>17</v>
      </c>
      <c r="C27" s="78"/>
      <c r="D27" s="38"/>
      <c r="E27" s="90"/>
      <c r="F27" s="24"/>
    </row>
    <row r="28" spans="1:6" s="11" customFormat="1" ht="132" hidden="1" customHeight="1" x14ac:dyDescent="0.85">
      <c r="A28" s="22" t="s">
        <v>38</v>
      </c>
      <c r="B28" s="80" t="s">
        <v>39</v>
      </c>
      <c r="C28" s="80"/>
      <c r="D28" s="23">
        <f>D29</f>
        <v>0</v>
      </c>
      <c r="E28" s="90"/>
      <c r="F28" s="24"/>
    </row>
    <row r="29" spans="1:6" s="11" customFormat="1" ht="66" hidden="1" customHeight="1" x14ac:dyDescent="0.85">
      <c r="A29" s="37" t="s">
        <v>28</v>
      </c>
      <c r="B29" s="78" t="s">
        <v>17</v>
      </c>
      <c r="C29" s="78"/>
      <c r="D29" s="38"/>
      <c r="E29" s="90"/>
      <c r="F29" s="24"/>
    </row>
    <row r="30" spans="1:6" s="11" customFormat="1" ht="130.5" hidden="1" customHeight="1" x14ac:dyDescent="0.85">
      <c r="A30" s="22" t="s">
        <v>40</v>
      </c>
      <c r="B30" s="80" t="s">
        <v>41</v>
      </c>
      <c r="C30" s="80"/>
      <c r="D30" s="23">
        <f>D31</f>
        <v>0</v>
      </c>
      <c r="E30" s="90"/>
      <c r="F30" s="24"/>
    </row>
    <row r="31" spans="1:6" s="11" customFormat="1" ht="57.75" hidden="1" x14ac:dyDescent="0.85">
      <c r="A31" s="37" t="s">
        <v>28</v>
      </c>
      <c r="B31" s="78" t="s">
        <v>17</v>
      </c>
      <c r="C31" s="78"/>
      <c r="D31" s="38"/>
      <c r="E31" s="90"/>
      <c r="F31" s="24"/>
    </row>
    <row r="32" spans="1:6" s="11" customFormat="1" ht="99.75" hidden="1" customHeight="1" x14ac:dyDescent="0.85">
      <c r="A32" s="22">
        <v>41036300</v>
      </c>
      <c r="B32" s="80" t="s">
        <v>37</v>
      </c>
      <c r="C32" s="80"/>
      <c r="D32" s="23">
        <f>D33</f>
        <v>0</v>
      </c>
      <c r="E32" s="90"/>
      <c r="F32" s="24"/>
    </row>
    <row r="33" spans="1:6" s="11" customFormat="1" ht="57.75" hidden="1" x14ac:dyDescent="0.85">
      <c r="A33" s="37" t="s">
        <v>28</v>
      </c>
      <c r="B33" s="78" t="s">
        <v>17</v>
      </c>
      <c r="C33" s="78"/>
      <c r="D33" s="38"/>
      <c r="E33" s="90"/>
      <c r="F33" s="24"/>
    </row>
    <row r="34" spans="1:6" s="25" customFormat="1" ht="57.75" hidden="1" x14ac:dyDescent="0.85">
      <c r="A34" s="22" t="s">
        <v>99</v>
      </c>
      <c r="B34" s="80" t="s">
        <v>100</v>
      </c>
      <c r="C34" s="80"/>
      <c r="D34" s="23">
        <f>D35+D36</f>
        <v>0</v>
      </c>
      <c r="E34" s="90"/>
      <c r="F34" s="24"/>
    </row>
    <row r="35" spans="1:6" s="25" customFormat="1" ht="57.75" hidden="1" x14ac:dyDescent="0.85">
      <c r="A35" s="37" t="s">
        <v>25</v>
      </c>
      <c r="B35" s="78" t="s">
        <v>1</v>
      </c>
      <c r="C35" s="78"/>
      <c r="D35" s="38"/>
      <c r="E35" s="90"/>
      <c r="F35" s="24"/>
    </row>
    <row r="36" spans="1:6" s="17" customFormat="1" ht="74.45" hidden="1" customHeight="1" x14ac:dyDescent="0.85">
      <c r="A36" s="37" t="s">
        <v>105</v>
      </c>
      <c r="B36" s="78" t="s">
        <v>103</v>
      </c>
      <c r="C36" s="78"/>
      <c r="D36" s="38"/>
      <c r="E36" s="90"/>
      <c r="F36" s="24"/>
    </row>
    <row r="37" spans="1:6" s="11" customFormat="1" ht="175.5" hidden="1" customHeight="1" x14ac:dyDescent="0.85">
      <c r="A37" s="79" t="s">
        <v>80</v>
      </c>
      <c r="B37" s="80" t="s">
        <v>81</v>
      </c>
      <c r="C37" s="80"/>
      <c r="D37" s="77">
        <f>D39</f>
        <v>0</v>
      </c>
      <c r="E37" s="90"/>
      <c r="F37" s="24"/>
    </row>
    <row r="38" spans="1:6" s="11" customFormat="1" ht="409.5" hidden="1" customHeight="1" x14ac:dyDescent="0.85">
      <c r="A38" s="79"/>
      <c r="B38" s="80"/>
      <c r="C38" s="80"/>
      <c r="D38" s="77"/>
      <c r="E38" s="90"/>
      <c r="F38" s="24"/>
    </row>
    <row r="39" spans="1:6" s="11" customFormat="1" ht="66" hidden="1" customHeight="1" x14ac:dyDescent="0.85">
      <c r="A39" s="37" t="s">
        <v>25</v>
      </c>
      <c r="B39" s="78" t="s">
        <v>1</v>
      </c>
      <c r="C39" s="78"/>
      <c r="D39" s="38"/>
      <c r="E39" s="90"/>
      <c r="F39" s="24"/>
    </row>
    <row r="40" spans="1:6" s="11" customFormat="1" ht="120.4" hidden="1" customHeight="1" x14ac:dyDescent="0.85">
      <c r="A40" s="22">
        <v>41051000</v>
      </c>
      <c r="B40" s="80" t="s">
        <v>36</v>
      </c>
      <c r="C40" s="80"/>
      <c r="D40" s="23">
        <f>D41+D42+D44+D45+D43</f>
        <v>0</v>
      </c>
      <c r="E40" s="90"/>
      <c r="F40" s="24"/>
    </row>
    <row r="41" spans="1:6" s="11" customFormat="1" ht="51" hidden="1" customHeight="1" x14ac:dyDescent="0.85">
      <c r="A41" s="37" t="s">
        <v>25</v>
      </c>
      <c r="B41" s="78" t="s">
        <v>1</v>
      </c>
      <c r="C41" s="78"/>
      <c r="D41" s="38"/>
      <c r="E41" s="90"/>
      <c r="F41" s="24"/>
    </row>
    <row r="42" spans="1:6" s="11" customFormat="1" ht="51" hidden="1" customHeight="1" x14ac:dyDescent="0.85">
      <c r="A42" s="37" t="s">
        <v>73</v>
      </c>
      <c r="B42" s="78" t="s">
        <v>77</v>
      </c>
      <c r="C42" s="78"/>
      <c r="D42" s="38"/>
      <c r="E42" s="90"/>
      <c r="F42" s="24"/>
    </row>
    <row r="43" spans="1:6" s="11" customFormat="1" ht="51" hidden="1" customHeight="1" x14ac:dyDescent="0.85">
      <c r="A43" s="37" t="s">
        <v>63</v>
      </c>
      <c r="B43" s="78" t="s">
        <v>64</v>
      </c>
      <c r="C43" s="78"/>
      <c r="D43" s="38"/>
      <c r="E43" s="90"/>
      <c r="F43" s="24"/>
    </row>
    <row r="44" spans="1:6" s="11" customFormat="1" ht="51" hidden="1" customHeight="1" x14ac:dyDescent="0.85">
      <c r="A44" s="37" t="s">
        <v>57</v>
      </c>
      <c r="B44" s="78" t="s">
        <v>58</v>
      </c>
      <c r="C44" s="78"/>
      <c r="D44" s="38"/>
      <c r="E44" s="90"/>
      <c r="F44" s="24"/>
    </row>
    <row r="45" spans="1:6" s="11" customFormat="1" ht="51" hidden="1" customHeight="1" x14ac:dyDescent="0.85">
      <c r="A45" s="37" t="s">
        <v>27</v>
      </c>
      <c r="B45" s="78" t="s">
        <v>3</v>
      </c>
      <c r="C45" s="78"/>
      <c r="D45" s="38"/>
      <c r="E45" s="90"/>
      <c r="F45" s="24"/>
    </row>
    <row r="46" spans="1:6" s="24" customFormat="1" ht="107.25" hidden="1" customHeight="1" x14ac:dyDescent="0.85">
      <c r="A46" s="22" t="s">
        <v>51</v>
      </c>
      <c r="B46" s="80" t="s">
        <v>52</v>
      </c>
      <c r="C46" s="80"/>
      <c r="D46" s="23">
        <f>SUM(D47:D56)</f>
        <v>0</v>
      </c>
      <c r="E46" s="90"/>
    </row>
    <row r="47" spans="1:6" s="18" customFormat="1" ht="62.25" hidden="1" customHeight="1" x14ac:dyDescent="0.85">
      <c r="A47" s="37" t="s">
        <v>101</v>
      </c>
      <c r="B47" s="78" t="s">
        <v>102</v>
      </c>
      <c r="C47" s="78"/>
      <c r="D47" s="38"/>
      <c r="E47" s="90"/>
      <c r="F47" s="39"/>
    </row>
    <row r="48" spans="1:6" s="11" customFormat="1" ht="49.5" hidden="1" customHeight="1" x14ac:dyDescent="0.85">
      <c r="A48" s="37" t="s">
        <v>53</v>
      </c>
      <c r="B48" s="78" t="s">
        <v>54</v>
      </c>
      <c r="C48" s="78"/>
      <c r="D48" s="38"/>
      <c r="E48" s="90"/>
      <c r="F48" s="24"/>
    </row>
    <row r="49" spans="1:6" s="11" customFormat="1" ht="49.5" hidden="1" customHeight="1" x14ac:dyDescent="0.85">
      <c r="A49" s="37" t="s">
        <v>61</v>
      </c>
      <c r="B49" s="78" t="s">
        <v>62</v>
      </c>
      <c r="C49" s="78"/>
      <c r="D49" s="38"/>
      <c r="E49" s="90"/>
      <c r="F49" s="24"/>
    </row>
    <row r="50" spans="1:6" s="11" customFormat="1" ht="49.5" hidden="1" customHeight="1" x14ac:dyDescent="0.85">
      <c r="A50" s="37" t="s">
        <v>63</v>
      </c>
      <c r="B50" s="78" t="s">
        <v>64</v>
      </c>
      <c r="C50" s="78"/>
      <c r="D50" s="38"/>
      <c r="E50" s="90"/>
      <c r="F50" s="24"/>
    </row>
    <row r="51" spans="1:6" s="11" customFormat="1" ht="49.5" hidden="1" customHeight="1" x14ac:dyDescent="0.85">
      <c r="A51" s="37" t="s">
        <v>65</v>
      </c>
      <c r="B51" s="78" t="s">
        <v>66</v>
      </c>
      <c r="C51" s="78"/>
      <c r="D51" s="38"/>
      <c r="E51" s="90"/>
      <c r="F51" s="24"/>
    </row>
    <row r="52" spans="1:6" s="11" customFormat="1" ht="49.5" hidden="1" customHeight="1" x14ac:dyDescent="0.85">
      <c r="A52" s="37" t="s">
        <v>57</v>
      </c>
      <c r="B52" s="78" t="s">
        <v>58</v>
      </c>
      <c r="C52" s="78"/>
      <c r="D52" s="38"/>
      <c r="E52" s="90"/>
      <c r="F52" s="24"/>
    </row>
    <row r="53" spans="1:6" s="11" customFormat="1" ht="49.5" hidden="1" customHeight="1" x14ac:dyDescent="0.85">
      <c r="A53" s="37" t="s">
        <v>27</v>
      </c>
      <c r="B53" s="78" t="s">
        <v>3</v>
      </c>
      <c r="C53" s="78"/>
      <c r="D53" s="38"/>
      <c r="E53" s="90"/>
      <c r="F53" s="24"/>
    </row>
    <row r="54" spans="1:6" s="11" customFormat="1" ht="49.5" hidden="1" customHeight="1" x14ac:dyDescent="0.85">
      <c r="A54" s="37" t="s">
        <v>55</v>
      </c>
      <c r="B54" s="78" t="s">
        <v>56</v>
      </c>
      <c r="C54" s="78"/>
      <c r="D54" s="38"/>
      <c r="E54" s="90"/>
      <c r="F54" s="24"/>
    </row>
    <row r="55" spans="1:6" s="11" customFormat="1" ht="49.5" hidden="1" customHeight="1" x14ac:dyDescent="0.85">
      <c r="A55" s="37" t="s">
        <v>59</v>
      </c>
      <c r="B55" s="78" t="s">
        <v>60</v>
      </c>
      <c r="C55" s="78"/>
      <c r="D55" s="38"/>
      <c r="E55" s="90"/>
      <c r="F55" s="24"/>
    </row>
    <row r="56" spans="1:6" s="11" customFormat="1" ht="49.5" hidden="1" customHeight="1" x14ac:dyDescent="0.85">
      <c r="A56" s="37" t="s">
        <v>67</v>
      </c>
      <c r="B56" s="78" t="s">
        <v>68</v>
      </c>
      <c r="C56" s="78"/>
      <c r="D56" s="38"/>
      <c r="E56" s="90"/>
      <c r="F56" s="24"/>
    </row>
    <row r="57" spans="1:6" s="26" customFormat="1" ht="74.45" customHeight="1" x14ac:dyDescent="0.2">
      <c r="A57" s="22">
        <v>41053900</v>
      </c>
      <c r="B57" s="80" t="s">
        <v>18</v>
      </c>
      <c r="C57" s="80"/>
      <c r="D57" s="23">
        <f>D60+D65+D63+D58+D59+D61+D62+D64</f>
        <v>1546035</v>
      </c>
      <c r="E57" s="90"/>
      <c r="F57" s="33"/>
    </row>
    <row r="58" spans="1:6" ht="50.25" hidden="1" customHeight="1" x14ac:dyDescent="0.2">
      <c r="A58" s="37" t="s">
        <v>87</v>
      </c>
      <c r="B58" s="78" t="s">
        <v>88</v>
      </c>
      <c r="C58" s="78"/>
      <c r="D58" s="38"/>
      <c r="E58" s="90"/>
      <c r="F58" s="33"/>
    </row>
    <row r="59" spans="1:6" ht="50.25" hidden="1" customHeight="1" x14ac:dyDescent="0.2">
      <c r="A59" s="37" t="s">
        <v>89</v>
      </c>
      <c r="B59" s="78" t="s">
        <v>90</v>
      </c>
      <c r="C59" s="78"/>
      <c r="D59" s="38"/>
      <c r="E59" s="90"/>
      <c r="F59" s="33"/>
    </row>
    <row r="60" spans="1:6" ht="65.25" customHeight="1" x14ac:dyDescent="0.2">
      <c r="A60" s="37" t="s">
        <v>25</v>
      </c>
      <c r="B60" s="78" t="s">
        <v>1</v>
      </c>
      <c r="C60" s="78"/>
      <c r="D60" s="38">
        <v>1546035</v>
      </c>
      <c r="E60" s="90"/>
      <c r="F60" s="33"/>
    </row>
    <row r="61" spans="1:6" ht="50.25" hidden="1" customHeight="1" x14ac:dyDescent="0.2">
      <c r="A61" s="37" t="s">
        <v>53</v>
      </c>
      <c r="B61" s="78" t="s">
        <v>54</v>
      </c>
      <c r="C61" s="78"/>
      <c r="D61" s="38"/>
      <c r="E61" s="90"/>
      <c r="F61" s="33"/>
    </row>
    <row r="62" spans="1:6" s="26" customFormat="1" ht="50.25" hidden="1" customHeight="1" x14ac:dyDescent="0.2">
      <c r="A62" s="37" t="s">
        <v>61</v>
      </c>
      <c r="B62" s="78" t="s">
        <v>62</v>
      </c>
      <c r="C62" s="78"/>
      <c r="D62" s="38"/>
      <c r="E62" s="90"/>
      <c r="F62" s="33"/>
    </row>
    <row r="63" spans="1:6" s="26" customFormat="1" ht="50.25" hidden="1" customHeight="1" x14ac:dyDescent="0.2">
      <c r="A63" s="37" t="s">
        <v>74</v>
      </c>
      <c r="B63" s="78" t="s">
        <v>75</v>
      </c>
      <c r="C63" s="78"/>
      <c r="D63" s="38"/>
      <c r="E63" s="90"/>
      <c r="F63" s="33"/>
    </row>
    <row r="64" spans="1:6" s="26" customFormat="1" ht="50.25" hidden="1" customHeight="1" x14ac:dyDescent="0.2">
      <c r="A64" s="37" t="s">
        <v>67</v>
      </c>
      <c r="B64" s="78" t="s">
        <v>68</v>
      </c>
      <c r="C64" s="78"/>
      <c r="D64" s="38"/>
      <c r="E64" s="90"/>
      <c r="F64" s="33"/>
    </row>
    <row r="65" spans="1:6" ht="50.25" hidden="1" customHeight="1" x14ac:dyDescent="0.2">
      <c r="A65" s="37" t="s">
        <v>71</v>
      </c>
      <c r="B65" s="78" t="s">
        <v>72</v>
      </c>
      <c r="C65" s="78"/>
      <c r="D65" s="38"/>
      <c r="E65" s="90"/>
      <c r="F65" s="33"/>
    </row>
    <row r="66" spans="1:6" ht="234" hidden="1" customHeight="1" x14ac:dyDescent="0.2">
      <c r="A66" s="22" t="s">
        <v>82</v>
      </c>
      <c r="B66" s="80" t="s">
        <v>83</v>
      </c>
      <c r="C66" s="80"/>
      <c r="D66" s="23">
        <f>D67</f>
        <v>0</v>
      </c>
      <c r="E66" s="90"/>
      <c r="F66" s="33"/>
    </row>
    <row r="67" spans="1:6" ht="85.5" hidden="1" customHeight="1" x14ac:dyDescent="0.2">
      <c r="A67" s="37" t="s">
        <v>25</v>
      </c>
      <c r="B67" s="78" t="s">
        <v>1</v>
      </c>
      <c r="C67" s="78"/>
      <c r="D67" s="38"/>
      <c r="E67" s="90"/>
      <c r="F67" s="33"/>
    </row>
    <row r="68" spans="1:6" ht="181.5" hidden="1" customHeight="1" x14ac:dyDescent="0.2">
      <c r="A68" s="22" t="s">
        <v>42</v>
      </c>
      <c r="B68" s="80" t="s">
        <v>43</v>
      </c>
      <c r="C68" s="80"/>
      <c r="D68" s="23">
        <f>D69</f>
        <v>0</v>
      </c>
      <c r="E68" s="90"/>
      <c r="F68" s="33"/>
    </row>
    <row r="69" spans="1:6" ht="61.5" hidden="1" customHeight="1" x14ac:dyDescent="0.2">
      <c r="A69" s="37" t="s">
        <v>25</v>
      </c>
      <c r="B69" s="78" t="s">
        <v>1</v>
      </c>
      <c r="C69" s="78"/>
      <c r="D69" s="38"/>
      <c r="E69" s="90"/>
      <c r="F69" s="33"/>
    </row>
    <row r="70" spans="1:6" ht="69.75" hidden="1" customHeight="1" x14ac:dyDescent="0.2">
      <c r="A70" s="80" t="s">
        <v>31</v>
      </c>
      <c r="B70" s="80"/>
      <c r="C70" s="80"/>
      <c r="D70" s="80"/>
      <c r="E70" s="90"/>
      <c r="F70" s="33"/>
    </row>
    <row r="71" spans="1:6" ht="155.25" hidden="1" customHeight="1" x14ac:dyDescent="0.2">
      <c r="A71" s="22" t="s">
        <v>49</v>
      </c>
      <c r="B71" s="80" t="s">
        <v>50</v>
      </c>
      <c r="C71" s="80"/>
      <c r="D71" s="23">
        <f>D72</f>
        <v>0</v>
      </c>
      <c r="E71" s="90"/>
      <c r="F71" s="33"/>
    </row>
    <row r="72" spans="1:6" ht="63.75" hidden="1" customHeight="1" x14ac:dyDescent="0.2">
      <c r="A72" s="37" t="s">
        <v>28</v>
      </c>
      <c r="B72" s="78" t="s">
        <v>17</v>
      </c>
      <c r="C72" s="78"/>
      <c r="D72" s="38"/>
      <c r="E72" s="90"/>
      <c r="F72" s="33"/>
    </row>
    <row r="73" spans="1:6" ht="72.75" hidden="1" customHeight="1" x14ac:dyDescent="0.2">
      <c r="A73" s="22" t="s">
        <v>23</v>
      </c>
      <c r="B73" s="80" t="s">
        <v>24</v>
      </c>
      <c r="C73" s="80"/>
      <c r="D73" s="23">
        <f>D74</f>
        <v>0</v>
      </c>
      <c r="E73" s="90"/>
      <c r="F73" s="33"/>
    </row>
    <row r="74" spans="1:6" ht="63.75" hidden="1" customHeight="1" x14ac:dyDescent="0.2">
      <c r="A74" s="37" t="s">
        <v>28</v>
      </c>
      <c r="B74" s="78" t="s">
        <v>17</v>
      </c>
      <c r="C74" s="78"/>
      <c r="D74" s="38"/>
      <c r="E74" s="90"/>
      <c r="F74" s="33"/>
    </row>
    <row r="75" spans="1:6" ht="98.65" hidden="1" customHeight="1" x14ac:dyDescent="0.2">
      <c r="A75" s="22" t="s">
        <v>38</v>
      </c>
      <c r="B75" s="80" t="s">
        <v>91</v>
      </c>
      <c r="C75" s="80"/>
      <c r="D75" s="23">
        <f>D76</f>
        <v>0</v>
      </c>
      <c r="E75" s="90"/>
      <c r="F75" s="33"/>
    </row>
    <row r="76" spans="1:6" ht="63.75" hidden="1" customHeight="1" x14ac:dyDescent="0.2">
      <c r="A76" s="37" t="s">
        <v>28</v>
      </c>
      <c r="B76" s="78" t="s">
        <v>17</v>
      </c>
      <c r="C76" s="78"/>
      <c r="D76" s="38"/>
      <c r="E76" s="90"/>
      <c r="F76" s="33"/>
    </row>
    <row r="77" spans="1:6" ht="123.75" hidden="1" customHeight="1" x14ac:dyDescent="0.2">
      <c r="A77" s="22" t="s">
        <v>48</v>
      </c>
      <c r="B77" s="80" t="s">
        <v>92</v>
      </c>
      <c r="C77" s="80"/>
      <c r="D77" s="23">
        <f>D78</f>
        <v>0</v>
      </c>
      <c r="E77" s="90"/>
      <c r="F77" s="33"/>
    </row>
    <row r="78" spans="1:6" ht="86.25" hidden="1" customHeight="1" x14ac:dyDescent="0.2">
      <c r="A78" s="37" t="s">
        <v>28</v>
      </c>
      <c r="B78" s="78" t="s">
        <v>17</v>
      </c>
      <c r="C78" s="78"/>
      <c r="D78" s="38"/>
      <c r="E78" s="90"/>
      <c r="F78" s="33"/>
    </row>
    <row r="79" spans="1:6" ht="96.75" hidden="1" customHeight="1" x14ac:dyDescent="0.2">
      <c r="A79" s="22" t="s">
        <v>84</v>
      </c>
      <c r="B79" s="80" t="s">
        <v>85</v>
      </c>
      <c r="C79" s="80"/>
      <c r="D79" s="23">
        <f>D80</f>
        <v>0</v>
      </c>
      <c r="E79" s="90"/>
      <c r="F79" s="33"/>
    </row>
    <row r="80" spans="1:6" ht="74.25" hidden="1" customHeight="1" x14ac:dyDescent="0.2">
      <c r="A80" s="37" t="s">
        <v>28</v>
      </c>
      <c r="B80" s="78" t="s">
        <v>17</v>
      </c>
      <c r="C80" s="78"/>
      <c r="D80" s="38"/>
      <c r="E80" s="90"/>
      <c r="F80" s="33"/>
    </row>
    <row r="81" spans="1:9" ht="104.25" hidden="1" customHeight="1" x14ac:dyDescent="0.2">
      <c r="A81" s="22" t="s">
        <v>78</v>
      </c>
      <c r="B81" s="80" t="s">
        <v>79</v>
      </c>
      <c r="C81" s="80"/>
      <c r="D81" s="23">
        <f>D82</f>
        <v>0</v>
      </c>
      <c r="E81" s="90"/>
      <c r="F81" s="33"/>
    </row>
    <row r="82" spans="1:9" ht="62.25" hidden="1" customHeight="1" x14ac:dyDescent="0.2">
      <c r="A82" s="37" t="s">
        <v>25</v>
      </c>
      <c r="B82" s="78" t="s">
        <v>1</v>
      </c>
      <c r="C82" s="78"/>
      <c r="D82" s="38"/>
      <c r="E82" s="90"/>
      <c r="F82" s="33"/>
    </row>
    <row r="83" spans="1:9" ht="65.25" hidden="1" customHeight="1" x14ac:dyDescent="0.2">
      <c r="A83" s="22">
        <v>41053900</v>
      </c>
      <c r="B83" s="80" t="s">
        <v>18</v>
      </c>
      <c r="C83" s="80"/>
      <c r="D83" s="23">
        <f>D84</f>
        <v>0</v>
      </c>
      <c r="E83" s="90"/>
      <c r="F83" s="33"/>
    </row>
    <row r="84" spans="1:9" ht="57.75" hidden="1" customHeight="1" x14ac:dyDescent="0.2">
      <c r="A84" s="37" t="s">
        <v>25</v>
      </c>
      <c r="B84" s="78" t="s">
        <v>1</v>
      </c>
      <c r="C84" s="78"/>
      <c r="D84" s="38"/>
      <c r="E84" s="90"/>
      <c r="F84" s="33"/>
    </row>
    <row r="85" spans="1:9" ht="207.75" hidden="1" customHeight="1" x14ac:dyDescent="0.2">
      <c r="A85" s="22" t="s">
        <v>44</v>
      </c>
      <c r="B85" s="80" t="s">
        <v>45</v>
      </c>
      <c r="C85" s="80"/>
      <c r="D85" s="23">
        <f>D86</f>
        <v>0</v>
      </c>
      <c r="E85" s="76">
        <v>2</v>
      </c>
      <c r="F85" s="33"/>
    </row>
    <row r="86" spans="1:9" ht="6" hidden="1" customHeight="1" x14ac:dyDescent="0.2">
      <c r="A86" s="37" t="s">
        <v>25</v>
      </c>
      <c r="B86" s="78" t="s">
        <v>1</v>
      </c>
      <c r="C86" s="78"/>
      <c r="D86" s="38"/>
      <c r="E86" s="76"/>
      <c r="F86" s="33"/>
    </row>
    <row r="87" spans="1:9" ht="55.5" customHeight="1" x14ac:dyDescent="0.7">
      <c r="A87" s="22" t="s">
        <v>0</v>
      </c>
      <c r="B87" s="83" t="s">
        <v>109</v>
      </c>
      <c r="C87" s="83"/>
      <c r="D87" s="23">
        <f>D88+D89</f>
        <v>253821035</v>
      </c>
      <c r="E87" s="76"/>
      <c r="F87" s="70">
        <f>D87-'[1]дод 3'!$P$331-'[1]дод 3'!$P$335</f>
        <v>-474105700</v>
      </c>
      <c r="H87" s="12"/>
    </row>
    <row r="88" spans="1:9" ht="49.5" x14ac:dyDescent="0.2">
      <c r="A88" s="22" t="s">
        <v>0</v>
      </c>
      <c r="B88" s="83" t="s">
        <v>8</v>
      </c>
      <c r="C88" s="83"/>
      <c r="D88" s="23">
        <f>D57+D26+D20+D40+D32+D30+D28+D68+D22+D46+D24+D37+D66+D18+D34</f>
        <v>253821035</v>
      </c>
      <c r="E88" s="76"/>
      <c r="F88" s="70"/>
    </row>
    <row r="89" spans="1:9" s="13" customFormat="1" ht="51" hidden="1" customHeight="1" x14ac:dyDescent="0.75">
      <c r="A89" s="22" t="s">
        <v>0</v>
      </c>
      <c r="B89" s="83" t="s">
        <v>9</v>
      </c>
      <c r="C89" s="83"/>
      <c r="D89" s="23">
        <f>D85+D73+D77+D71+D83+D81+D79+D75</f>
        <v>0</v>
      </c>
      <c r="E89" s="76"/>
      <c r="F89" s="70">
        <f>D89-'[1]дод 9'!$I$263-'[1]дод 9'!$I$266-'[1]дод 9'!$I$267</f>
        <v>0</v>
      </c>
    </row>
    <row r="90" spans="1:9" ht="73.5" customHeight="1" x14ac:dyDescent="0.2">
      <c r="A90" s="91" t="s">
        <v>11</v>
      </c>
      <c r="B90" s="91"/>
      <c r="C90" s="91"/>
      <c r="D90" s="91"/>
      <c r="E90" s="76"/>
      <c r="F90" s="33"/>
      <c r="I90" s="14"/>
    </row>
    <row r="91" spans="1:9" ht="1.5" hidden="1" customHeight="1" x14ac:dyDescent="0.8">
      <c r="A91" s="73"/>
      <c r="B91" s="73"/>
      <c r="C91" s="74"/>
      <c r="D91" s="75"/>
      <c r="E91" s="76"/>
      <c r="F91" s="33"/>
    </row>
    <row r="92" spans="1:9" s="10" customFormat="1" ht="276" customHeight="1" x14ac:dyDescent="0.75">
      <c r="A92" s="22" t="s">
        <v>12</v>
      </c>
      <c r="B92" s="22" t="s">
        <v>13</v>
      </c>
      <c r="C92" s="72" t="s">
        <v>16</v>
      </c>
      <c r="D92" s="72" t="s">
        <v>2</v>
      </c>
      <c r="E92" s="76"/>
      <c r="F92" s="36"/>
    </row>
    <row r="93" spans="1:9" s="11" customFormat="1" ht="84.75" customHeight="1" x14ac:dyDescent="0.85">
      <c r="A93" s="80" t="s">
        <v>14</v>
      </c>
      <c r="B93" s="80"/>
      <c r="C93" s="80"/>
      <c r="D93" s="80"/>
      <c r="E93" s="76"/>
      <c r="F93" s="24"/>
    </row>
    <row r="94" spans="1:9" s="25" customFormat="1" ht="84.75" customHeight="1" x14ac:dyDescent="0.85">
      <c r="A94" s="68">
        <v>3719110</v>
      </c>
      <c r="B94" s="22" t="s">
        <v>107</v>
      </c>
      <c r="C94" s="72" t="s">
        <v>108</v>
      </c>
      <c r="D94" s="23">
        <f>D95</f>
        <v>63352400</v>
      </c>
      <c r="E94" s="76"/>
      <c r="F94" s="24"/>
    </row>
    <row r="95" spans="1:9" s="25" customFormat="1" ht="84.75" customHeight="1" x14ac:dyDescent="0.85">
      <c r="A95" s="69">
        <v>99000000000</v>
      </c>
      <c r="B95" s="41"/>
      <c r="C95" s="42" t="s">
        <v>17</v>
      </c>
      <c r="D95" s="38">
        <v>63352400</v>
      </c>
      <c r="E95" s="76"/>
      <c r="F95" s="24"/>
    </row>
    <row r="96" spans="1:9" s="11" customFormat="1" ht="90.75" customHeight="1" x14ac:dyDescent="0.85">
      <c r="A96" s="22"/>
      <c r="B96" s="22" t="s">
        <v>19</v>
      </c>
      <c r="C96" s="72" t="s">
        <v>29</v>
      </c>
      <c r="D96" s="23">
        <f>D105+D103+D101+D97</f>
        <v>1474400</v>
      </c>
      <c r="E96" s="76"/>
      <c r="F96" s="24"/>
    </row>
    <row r="97" spans="1:9" s="11" customFormat="1" ht="57.75" hidden="1" customHeight="1" x14ac:dyDescent="0.85">
      <c r="A97" s="22" t="s">
        <v>93</v>
      </c>
      <c r="B97" s="79"/>
      <c r="C97" s="42"/>
      <c r="D97" s="38">
        <f>D99+D100+D98</f>
        <v>0</v>
      </c>
      <c r="E97" s="76"/>
      <c r="F97" s="24"/>
    </row>
    <row r="98" spans="1:9" s="19" customFormat="1" ht="69.75" hidden="1" customHeight="1" x14ac:dyDescent="0.85">
      <c r="A98" s="43" t="s">
        <v>25</v>
      </c>
      <c r="B98" s="79"/>
      <c r="C98" s="44" t="s">
        <v>1</v>
      </c>
      <c r="D98" s="45"/>
      <c r="E98" s="76"/>
      <c r="F98" s="46"/>
    </row>
    <row r="99" spans="1:9" s="19" customFormat="1" ht="66.75" hidden="1" customHeight="1" x14ac:dyDescent="0.85">
      <c r="A99" s="43" t="s">
        <v>94</v>
      </c>
      <c r="B99" s="79"/>
      <c r="C99" s="44" t="s">
        <v>96</v>
      </c>
      <c r="D99" s="45"/>
      <c r="E99" s="76"/>
      <c r="F99" s="46"/>
    </row>
    <row r="100" spans="1:9" s="19" customFormat="1" ht="69.75" hidden="1" customHeight="1" x14ac:dyDescent="0.85">
      <c r="A100" s="43" t="s">
        <v>53</v>
      </c>
      <c r="B100" s="79"/>
      <c r="C100" s="44" t="s">
        <v>95</v>
      </c>
      <c r="D100" s="47"/>
      <c r="E100" s="76"/>
      <c r="F100" s="46"/>
    </row>
    <row r="101" spans="1:9" s="11" customFormat="1" ht="54.75" hidden="1" customHeight="1" x14ac:dyDescent="0.85">
      <c r="A101" s="22" t="s">
        <v>76</v>
      </c>
      <c r="B101" s="79"/>
      <c r="C101" s="78" t="s">
        <v>1</v>
      </c>
      <c r="D101" s="89"/>
      <c r="E101" s="76"/>
      <c r="F101" s="24"/>
    </row>
    <row r="102" spans="1:9" s="19" customFormat="1" ht="54.75" hidden="1" customHeight="1" x14ac:dyDescent="0.85">
      <c r="A102" s="43" t="s">
        <v>25</v>
      </c>
      <c r="B102" s="79"/>
      <c r="C102" s="78"/>
      <c r="D102" s="89"/>
      <c r="E102" s="76"/>
      <c r="F102" s="46"/>
    </row>
    <row r="103" spans="1:9" s="11" customFormat="1" ht="54.75" customHeight="1" x14ac:dyDescent="0.85">
      <c r="A103" s="22" t="s">
        <v>35</v>
      </c>
      <c r="B103" s="79"/>
      <c r="C103" s="78" t="s">
        <v>1</v>
      </c>
      <c r="D103" s="89">
        <v>1474400</v>
      </c>
      <c r="E103" s="76"/>
      <c r="F103" s="24"/>
    </row>
    <row r="104" spans="1:9" s="19" customFormat="1" ht="48.95" customHeight="1" x14ac:dyDescent="0.85">
      <c r="A104" s="43" t="s">
        <v>25</v>
      </c>
      <c r="B104" s="79"/>
      <c r="C104" s="78"/>
      <c r="D104" s="89"/>
      <c r="E104" s="76"/>
      <c r="F104" s="46"/>
    </row>
    <row r="105" spans="1:9" s="15" customFormat="1" ht="66.75" hidden="1" customHeight="1" x14ac:dyDescent="0.2">
      <c r="A105" s="22" t="s">
        <v>20</v>
      </c>
      <c r="B105" s="79"/>
      <c r="C105" s="78" t="s">
        <v>3</v>
      </c>
      <c r="D105" s="89"/>
      <c r="E105" s="76"/>
      <c r="F105" s="48"/>
    </row>
    <row r="106" spans="1:9" s="21" customFormat="1" ht="50.25" hidden="1" customHeight="1" x14ac:dyDescent="0.2">
      <c r="A106" s="43" t="s">
        <v>27</v>
      </c>
      <c r="B106" s="79"/>
      <c r="C106" s="78"/>
      <c r="D106" s="89"/>
      <c r="E106" s="76"/>
      <c r="F106" s="49"/>
      <c r="G106" s="20"/>
      <c r="H106" s="20"/>
      <c r="I106" s="20"/>
    </row>
    <row r="107" spans="1:9" s="26" customFormat="1" ht="123.75" hidden="1" customHeight="1" x14ac:dyDescent="0.2">
      <c r="A107" s="37"/>
      <c r="B107" s="79">
        <v>9800</v>
      </c>
      <c r="C107" s="72" t="s">
        <v>22</v>
      </c>
      <c r="D107" s="50">
        <f>D108+D110</f>
        <v>0</v>
      </c>
      <c r="E107" s="76"/>
      <c r="F107" s="48"/>
      <c r="G107" s="29"/>
      <c r="H107" s="29"/>
      <c r="I107" s="29"/>
    </row>
    <row r="108" spans="1:9" s="26" customFormat="1" ht="42" hidden="1" customHeight="1" x14ac:dyDescent="0.2">
      <c r="A108" s="40" t="s">
        <v>30</v>
      </c>
      <c r="B108" s="79"/>
      <c r="C108" s="78" t="s">
        <v>17</v>
      </c>
      <c r="D108" s="89"/>
      <c r="E108" s="76"/>
      <c r="F108" s="48"/>
      <c r="G108" s="29"/>
      <c r="H108" s="29"/>
      <c r="I108" s="29"/>
    </row>
    <row r="109" spans="1:9" s="28" customFormat="1" ht="57" hidden="1" customHeight="1" x14ac:dyDescent="0.2">
      <c r="A109" s="43">
        <v>9900000000</v>
      </c>
      <c r="B109" s="79"/>
      <c r="C109" s="78"/>
      <c r="D109" s="89"/>
      <c r="E109" s="76"/>
      <c r="F109" s="49"/>
      <c r="G109" s="30"/>
      <c r="H109" s="30"/>
      <c r="I109" s="30"/>
    </row>
    <row r="110" spans="1:9" ht="69" hidden="1" customHeight="1" x14ac:dyDescent="0.2">
      <c r="A110" s="22" t="s">
        <v>97</v>
      </c>
      <c r="B110" s="79"/>
      <c r="C110" s="78"/>
      <c r="D110" s="89"/>
      <c r="E110" s="76"/>
      <c r="F110" s="48"/>
      <c r="G110" s="15"/>
      <c r="H110" s="15"/>
      <c r="I110" s="15"/>
    </row>
    <row r="111" spans="1:9" s="21" customFormat="1" ht="72" hidden="1" customHeight="1" x14ac:dyDescent="0.2">
      <c r="A111" s="43">
        <v>9900000000</v>
      </c>
      <c r="B111" s="79"/>
      <c r="C111" s="78"/>
      <c r="D111" s="89"/>
      <c r="E111" s="76"/>
      <c r="F111" s="49"/>
      <c r="G111" s="20"/>
      <c r="H111" s="20"/>
      <c r="I111" s="20"/>
    </row>
    <row r="112" spans="1:9" ht="82.5" hidden="1" customHeight="1" x14ac:dyDescent="0.2">
      <c r="A112" s="80" t="s">
        <v>15</v>
      </c>
      <c r="B112" s="80"/>
      <c r="C112" s="80"/>
      <c r="D112" s="80"/>
      <c r="E112" s="76"/>
      <c r="F112" s="33"/>
    </row>
    <row r="113" spans="1:11" ht="57" hidden="1" customHeight="1" x14ac:dyDescent="0.2">
      <c r="A113" s="22"/>
      <c r="B113" s="22" t="s">
        <v>19</v>
      </c>
      <c r="C113" s="72" t="s">
        <v>29</v>
      </c>
      <c r="D113" s="50">
        <f>D116+D114</f>
        <v>0</v>
      </c>
      <c r="E113" s="76"/>
      <c r="F113" s="33"/>
    </row>
    <row r="114" spans="1:11" ht="45" hidden="1" customHeight="1" x14ac:dyDescent="0.2">
      <c r="A114" s="22" t="s">
        <v>76</v>
      </c>
      <c r="B114" s="79"/>
      <c r="C114" s="78" t="s">
        <v>1</v>
      </c>
      <c r="D114" s="89"/>
      <c r="E114" s="76"/>
      <c r="F114" s="33"/>
    </row>
    <row r="115" spans="1:11" s="21" customFormat="1" ht="84" hidden="1" customHeight="1" x14ac:dyDescent="0.2">
      <c r="A115" s="43" t="s">
        <v>25</v>
      </c>
      <c r="B115" s="79"/>
      <c r="C115" s="78"/>
      <c r="D115" s="89"/>
      <c r="E115" s="76"/>
      <c r="F115" s="51"/>
    </row>
    <row r="116" spans="1:11" ht="57" hidden="1" customHeight="1" x14ac:dyDescent="0.2">
      <c r="A116" s="22" t="s">
        <v>20</v>
      </c>
      <c r="B116" s="79"/>
      <c r="C116" s="78" t="s">
        <v>3</v>
      </c>
      <c r="D116" s="89"/>
      <c r="E116" s="76"/>
      <c r="F116" s="33"/>
    </row>
    <row r="117" spans="1:11" s="21" customFormat="1" ht="66" hidden="1" customHeight="1" x14ac:dyDescent="0.2">
      <c r="A117" s="43" t="s">
        <v>27</v>
      </c>
      <c r="B117" s="79"/>
      <c r="C117" s="78"/>
      <c r="D117" s="89"/>
      <c r="E117" s="76"/>
      <c r="F117" s="51"/>
    </row>
    <row r="118" spans="1:11" s="27" customFormat="1" ht="108" hidden="1" customHeight="1" x14ac:dyDescent="0.2">
      <c r="A118" s="40" t="s">
        <v>30</v>
      </c>
      <c r="B118" s="22">
        <v>9800</v>
      </c>
      <c r="C118" s="72" t="s">
        <v>22</v>
      </c>
      <c r="D118" s="23">
        <f>D119</f>
        <v>0</v>
      </c>
      <c r="E118" s="76"/>
      <c r="F118" s="52"/>
    </row>
    <row r="119" spans="1:11" s="28" customFormat="1" ht="89.25" hidden="1" customHeight="1" x14ac:dyDescent="0.2">
      <c r="A119" s="43">
        <v>9900000000</v>
      </c>
      <c r="B119" s="43"/>
      <c r="C119" s="53" t="s">
        <v>17</v>
      </c>
      <c r="D119" s="45"/>
      <c r="E119" s="76"/>
      <c r="F119" s="51"/>
    </row>
    <row r="120" spans="1:11" ht="57" customHeight="1" x14ac:dyDescent="0.7">
      <c r="A120" s="22" t="s">
        <v>0</v>
      </c>
      <c r="B120" s="22" t="s">
        <v>0</v>
      </c>
      <c r="C120" s="71" t="s">
        <v>110</v>
      </c>
      <c r="D120" s="23">
        <f>D121+D122</f>
        <v>64826800</v>
      </c>
      <c r="E120" s="76"/>
      <c r="F120" s="55">
        <f>D120-'[1]дод 9'!$O$255</f>
        <v>0</v>
      </c>
      <c r="H120" s="12"/>
      <c r="I120" s="16"/>
      <c r="J120" s="12"/>
      <c r="K120" s="12"/>
    </row>
    <row r="121" spans="1:11" ht="70.5" customHeight="1" x14ac:dyDescent="0.7">
      <c r="A121" s="22" t="s">
        <v>0</v>
      </c>
      <c r="B121" s="22" t="s">
        <v>0</v>
      </c>
      <c r="C121" s="71" t="s">
        <v>8</v>
      </c>
      <c r="D121" s="23">
        <f>D96+D107+D94</f>
        <v>64826800</v>
      </c>
      <c r="E121" s="76"/>
      <c r="F121" s="55"/>
      <c r="H121" s="12"/>
      <c r="I121" s="16"/>
      <c r="J121" s="12"/>
      <c r="K121" s="12"/>
    </row>
    <row r="122" spans="1:11" ht="57" hidden="1" customHeight="1" x14ac:dyDescent="0.7">
      <c r="A122" s="56" t="s">
        <v>0</v>
      </c>
      <c r="B122" s="56" t="s">
        <v>0</v>
      </c>
      <c r="C122" s="54" t="s">
        <v>9</v>
      </c>
      <c r="D122" s="23">
        <f>D113+D118</f>
        <v>0</v>
      </c>
      <c r="E122" s="76"/>
      <c r="F122" s="55">
        <f>D122-'[1]дод 9'!$I$252</f>
        <v>0</v>
      </c>
      <c r="H122" s="12"/>
      <c r="I122" s="16"/>
      <c r="J122" s="12"/>
      <c r="K122" s="12"/>
    </row>
    <row r="123" spans="1:11" ht="243.75" customHeight="1" x14ac:dyDescent="0.2">
      <c r="A123" s="57"/>
      <c r="B123" s="57"/>
      <c r="C123" s="58"/>
      <c r="D123" s="59"/>
      <c r="E123" s="76"/>
      <c r="F123" s="33"/>
    </row>
    <row r="124" spans="1:11" ht="190.5" customHeight="1" x14ac:dyDescent="0.9">
      <c r="A124" s="81" t="s">
        <v>104</v>
      </c>
      <c r="B124" s="81"/>
      <c r="C124" s="82" t="s">
        <v>98</v>
      </c>
      <c r="D124" s="82"/>
      <c r="E124" s="76"/>
      <c r="F124" s="33"/>
    </row>
    <row r="125" spans="1:11" ht="87" x14ac:dyDescent="1.2">
      <c r="A125" s="60"/>
      <c r="B125" s="61"/>
      <c r="C125" s="62"/>
      <c r="D125" s="63"/>
      <c r="E125" s="76"/>
      <c r="F125" s="33"/>
    </row>
    <row r="126" spans="1:11" ht="57.75" x14ac:dyDescent="0.8">
      <c r="A126" s="64"/>
      <c r="B126" s="64"/>
      <c r="C126" s="62"/>
      <c r="D126" s="62"/>
      <c r="E126" s="76"/>
      <c r="F126" s="33"/>
    </row>
    <row r="127" spans="1:11" x14ac:dyDescent="0.5">
      <c r="A127" s="65"/>
      <c r="B127" s="66"/>
      <c r="C127" s="67"/>
      <c r="D127" s="67"/>
      <c r="E127" s="76"/>
      <c r="F127" s="33"/>
    </row>
    <row r="128" spans="1:11" x14ac:dyDescent="0.5">
      <c r="A128" s="65"/>
      <c r="B128" s="66"/>
      <c r="C128" s="67"/>
      <c r="D128" s="67"/>
      <c r="E128" s="32"/>
      <c r="F128" s="33"/>
    </row>
    <row r="129" spans="1:6" x14ac:dyDescent="0.5">
      <c r="A129" s="65"/>
      <c r="B129" s="66"/>
      <c r="C129" s="67"/>
      <c r="D129" s="67"/>
      <c r="E129" s="32"/>
      <c r="F129" s="33"/>
    </row>
    <row r="130" spans="1:6" x14ac:dyDescent="0.5">
      <c r="A130" s="65"/>
      <c r="B130" s="66"/>
      <c r="C130" s="67"/>
      <c r="D130" s="67"/>
      <c r="E130" s="32"/>
      <c r="F130" s="33"/>
    </row>
    <row r="131" spans="1:6" x14ac:dyDescent="0.5">
      <c r="A131" s="65"/>
      <c r="B131" s="66"/>
      <c r="C131" s="67"/>
      <c r="D131" s="67"/>
      <c r="E131" s="32"/>
      <c r="F131" s="33"/>
    </row>
    <row r="132" spans="1:6" x14ac:dyDescent="0.5">
      <c r="A132" s="65"/>
      <c r="B132" s="66"/>
      <c r="C132" s="67"/>
      <c r="D132" s="67"/>
      <c r="E132" s="32"/>
      <c r="F132" s="33"/>
    </row>
    <row r="133" spans="1:6" x14ac:dyDescent="0.5">
      <c r="A133" s="65"/>
      <c r="B133" s="66"/>
      <c r="C133" s="67"/>
      <c r="D133" s="67"/>
      <c r="E133" s="32"/>
      <c r="F133" s="33"/>
    </row>
    <row r="134" spans="1:6" x14ac:dyDescent="0.5">
      <c r="A134" s="65"/>
      <c r="B134" s="66"/>
      <c r="C134" s="67"/>
      <c r="D134" s="67"/>
      <c r="E134" s="32"/>
      <c r="F134" s="33"/>
    </row>
  </sheetData>
  <mergeCells count="105">
    <mergeCell ref="B89:C89"/>
    <mergeCell ref="B83:C83"/>
    <mergeCell ref="B84:C84"/>
    <mergeCell ref="B85:C85"/>
    <mergeCell ref="A90:D90"/>
    <mergeCell ref="A93:D93"/>
    <mergeCell ref="B88:C88"/>
    <mergeCell ref="B86:C86"/>
    <mergeCell ref="D101:D102"/>
    <mergeCell ref="E26:E42"/>
    <mergeCell ref="E43:E67"/>
    <mergeCell ref="E68:E84"/>
    <mergeCell ref="B47:C47"/>
    <mergeCell ref="B82:C82"/>
    <mergeCell ref="B74:C74"/>
    <mergeCell ref="B77:C77"/>
    <mergeCell ref="B78:C78"/>
    <mergeCell ref="B81:C81"/>
    <mergeCell ref="B73:C73"/>
    <mergeCell ref="B71:C71"/>
    <mergeCell ref="A70:D70"/>
    <mergeCell ref="B68:C68"/>
    <mergeCell ref="B69:C69"/>
    <mergeCell ref="B53:C53"/>
    <mergeCell ref="B54:C54"/>
    <mergeCell ref="B72:C72"/>
    <mergeCell ref="B66:C66"/>
    <mergeCell ref="B57:C57"/>
    <mergeCell ref="B63:C63"/>
    <mergeCell ref="B79:C79"/>
    <mergeCell ref="B60:C60"/>
    <mergeCell ref="B61:C61"/>
    <mergeCell ref="B51:C51"/>
    <mergeCell ref="D105:D106"/>
    <mergeCell ref="C101:C102"/>
    <mergeCell ref="C116:C117"/>
    <mergeCell ref="B97:B106"/>
    <mergeCell ref="D108:D109"/>
    <mergeCell ref="B107:B111"/>
    <mergeCell ref="C108:C111"/>
    <mergeCell ref="D110:D111"/>
    <mergeCell ref="D103:D104"/>
    <mergeCell ref="D116:D117"/>
    <mergeCell ref="A112:D112"/>
    <mergeCell ref="C105:C106"/>
    <mergeCell ref="C114:C115"/>
    <mergeCell ref="D114:D115"/>
    <mergeCell ref="B114:B117"/>
    <mergeCell ref="C103:C104"/>
    <mergeCell ref="B58:C58"/>
    <mergeCell ref="B56:C56"/>
    <mergeCell ref="B62:C62"/>
    <mergeCell ref="B64:C64"/>
    <mergeCell ref="B65:C65"/>
    <mergeCell ref="B52:C52"/>
    <mergeCell ref="B55:C55"/>
    <mergeCell ref="B24:C24"/>
    <mergeCell ref="B27:C27"/>
    <mergeCell ref="B28:C28"/>
    <mergeCell ref="B29:C29"/>
    <mergeCell ref="B26:C26"/>
    <mergeCell ref="B30:C30"/>
    <mergeCell ref="B40:C40"/>
    <mergeCell ref="B25:C25"/>
    <mergeCell ref="B33:C33"/>
    <mergeCell ref="B34:C34"/>
    <mergeCell ref="B35:C35"/>
    <mergeCell ref="B36:C36"/>
    <mergeCell ref="C4:D4"/>
    <mergeCell ref="B22:C22"/>
    <mergeCell ref="B23:C23"/>
    <mergeCell ref="B20:C20"/>
    <mergeCell ref="B21:C21"/>
    <mergeCell ref="A11:D11"/>
    <mergeCell ref="A13:D13"/>
    <mergeCell ref="A15:D15"/>
    <mergeCell ref="B16:C16"/>
    <mergeCell ref="A17:D17"/>
    <mergeCell ref="A12:D12"/>
    <mergeCell ref="B18:C18"/>
    <mergeCell ref="B19:C19"/>
    <mergeCell ref="E85:E127"/>
    <mergeCell ref="D37:D38"/>
    <mergeCell ref="B39:C39"/>
    <mergeCell ref="B44:C44"/>
    <mergeCell ref="B43:C43"/>
    <mergeCell ref="A37:A38"/>
    <mergeCell ref="B41:C41"/>
    <mergeCell ref="B31:C31"/>
    <mergeCell ref="B32:C32"/>
    <mergeCell ref="B37:C38"/>
    <mergeCell ref="B42:C42"/>
    <mergeCell ref="A124:B124"/>
    <mergeCell ref="C124:D124"/>
    <mergeCell ref="B87:C87"/>
    <mergeCell ref="B80:C80"/>
    <mergeCell ref="B46:C46"/>
    <mergeCell ref="B45:C45"/>
    <mergeCell ref="B76:C76"/>
    <mergeCell ref="B50:C50"/>
    <mergeCell ref="B48:C48"/>
    <mergeCell ref="B49:C49"/>
    <mergeCell ref="B75:C75"/>
    <mergeCell ref="B59:C59"/>
    <mergeCell ref="B67:C67"/>
  </mergeCells>
  <pageMargins left="0.9055118110236221" right="0.23622047244094491" top="0.59055118110236227" bottom="0.11" header="0.31496062992125984" footer="0.11"/>
  <pageSetup paperSize="9" scale="27" fitToHeight="2" orientation="landscape" verticalDpi="360" r:id="rId1"/>
  <rowBreaks count="1" manualBreakCount="1">
    <brk id="8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5</vt:lpstr>
      <vt:lpstr>'дод 5'!Заголовки_для_печати</vt:lpstr>
      <vt:lpstr>'дод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Кравченко Марина Анатоліївна</dc:creator>
  <cp:lastModifiedBy>Яненко Наталія Олександрівна</cp:lastModifiedBy>
  <cp:lastPrinted>2025-12-22T12:06:52Z</cp:lastPrinted>
  <dcterms:created xsi:type="dcterms:W3CDTF">2018-11-15T08:41:33Z</dcterms:created>
  <dcterms:modified xsi:type="dcterms:W3CDTF">2025-12-24T13:07:44Z</dcterms:modified>
</cp:coreProperties>
</file>