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740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<sst xmlns="http://schemas.openxmlformats.org/spreadsheetml/2006/main" count="47" uniqueCount="42">
  <si>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Податок на доходи фізичних осіб</t>
  </si>
  <si>
    <t>Загальний фонд</t>
  </si>
  <si>
    <t>Спеціальний фонд</t>
  </si>
  <si>
    <t>Власні надходження бюджетних установ і організацій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</si>
  <si>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</si>
  <si>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</si>
  <si>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</si>
  <si>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</si>
  <si>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дотації</t>
  </si>
  <si>
    <t>субвенції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</si>
  <si>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</si>
  <si>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</si>
  <si>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</si>
  <si>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</si>
  <si>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тис. грн.</t>
  </si>
  <si>
    <t>Спеціальний фонд (без трансфертів)</t>
  </si>
  <si>
    <t>Загальний фонд, всього</t>
  </si>
  <si>
    <t>Спеціальний фонд, всього</t>
  </si>
  <si>
    <t xml:space="preserve">Затверджено по бюджету з урахуванням змін </t>
  </si>
  <si>
    <t xml:space="preserve">Фактично надійшло </t>
  </si>
  <si>
    <t>Кошти від продажу землі </t>
  </si>
  <si>
    <t>Примітка: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</si>
  <si>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</si>
  <si>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</si>
  <si>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</si>
  <si>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 xml:space="preserve">Екологічний податок </t>
  </si>
  <si>
    <t>Власні доходи, всього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</si>
  <si>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</si>
  <si>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</si>
  <si>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</si>
  <si>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</si>
  <si>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</si>
  <si>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</si>
  <si>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</si>
  <si>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 xml:space="preserve">Транспортний податок </t>
  </si>
  <si>
    <t>Надходження коштів пайової участі у розвитку інфраструктури населеного пункту</t>
  </si>
  <si>
    <t>* 2015 рік приведено у співставних значеннях до 2016 року</t>
  </si>
  <si>
    <t>Плата за надання адміністративних послуг</t>
  </si>
  <si>
    <t>Інформація щодо виконання доходної частини міського бюджету м. Суми за  9 місяців 2015 - 2016 років</t>
  </si>
  <si>
    <t>9 місяців 2015 року*</t>
  </si>
  <si>
    <t>9 місяців 2016 року</t>
  </si>
  <si>
    <t>Відсоток до 9 міс. 2015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</si>
</sst>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_-* #,##0.0_р_._-;\-* #,##0.0_р_._-;_-* &quot;-&quot;??_р_._-;_-@_-"/>
    <numFmt numFmtId="174" formatCode="_-* #,##0.0\ _г_р_н_._-;\-* #,##0.0\ _г_р_н_._-;_-* &quot;-&quot;?\ _г_р_н_._-;_-@_-"/>
  </numFmts>
  <fonts count="1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.5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sz val="10"/>
      <name val="Times New Roman CYR"/>
      <family val="0"/>
    </font>
    <font>
      <b/>
      <sz val="14"/>
      <name val="Times New Roman"/>
      <family val="1"/>
    </font>
    <font>
      <sz val="12"/>
      <name val="UkrainianLazurski"/>
      <family val="0"/>
    </font>
    <font>
      <sz val="12"/>
      <color indexed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1" fontId="7" fillId="0" borderId="0" xfId="18" applyNumberFormat="1" applyFont="1" applyFill="1" applyBorder="1" applyAlignment="1" applyProtection="1">
      <alignment horizontal="justify" vertical="center" wrapText="1"/>
      <protection locked="0"/>
    </xf>
    <xf numFmtId="172" fontId="9" fillId="0" borderId="0" xfId="17" applyNumberFormat="1" applyFont="1" applyFill="1" applyBorder="1" applyAlignment="1">
      <alignment vertical="center" wrapText="1"/>
      <protection/>
    </xf>
    <xf numFmtId="172" fontId="9" fillId="0" borderId="0" xfId="17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2" fillId="0" borderId="0" xfId="18" applyNumberFormat="1" applyFont="1" applyFill="1" applyBorder="1" applyAlignment="1" applyProtection="1">
      <alignment horizontal="center" vertical="center" wrapText="1"/>
      <protection locked="0"/>
    </xf>
    <xf numFmtId="172" fontId="1" fillId="0" borderId="3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172" fontId="5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72" fontId="11" fillId="0" borderId="4" xfId="0" applyNumberFormat="1" applyFont="1" applyFill="1" applyBorder="1" applyAlignment="1">
      <alignment horizontal="center" vertical="center"/>
    </xf>
    <xf numFmtId="1" fontId="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_Декадка с %" xfId="17"/>
    <cellStyle name="Обычный_Додаток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tabSelected="1" zoomScale="75" zoomScaleNormal="75" zoomScaleSheetLayoutView="10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9" sqref="B9"/>
    </sheetView>
  </sheetViews>
  <sheetFormatPr defaultColWidth="9.00390625" defaultRowHeight="12.75"/>
  <cols>
    <col min="1" max="1" width="0.5" style="1" customWidth="1"/>
    <col min="2" max="2" width="73.00390625" style="1" customWidth="1"/>
    <col min="3" max="3" width="17.00390625" style="1" customWidth="1"/>
    <col min="4" max="4" width="16.875" style="1" customWidth="1"/>
    <col min="5" max="5" width="16.00390625" style="1" customWidth="1"/>
    <col min="6" max="7" width="15.125" style="3" customWidth="1"/>
    <col min="8" max="8" width="15.50390625" style="3" customWidth="1"/>
    <col min="9" max="9" width="11.50390625" style="1" customWidth="1"/>
    <col min="10" max="16384" width="9.125" style="1" customWidth="1"/>
  </cols>
  <sheetData>
    <row r="2" spans="2:9" ht="15">
      <c r="B2" s="30" t="s">
        <v>38</v>
      </c>
      <c r="C2" s="30"/>
      <c r="D2" s="30"/>
      <c r="E2" s="30"/>
      <c r="F2" s="30"/>
      <c r="G2" s="30"/>
      <c r="H2" s="30"/>
      <c r="I2" s="30"/>
    </row>
    <row r="3" spans="2:9" ht="15.75" thickBot="1">
      <c r="B3" s="2"/>
      <c r="C3" s="3"/>
      <c r="I3" s="4" t="s">
        <v>14</v>
      </c>
    </row>
    <row r="4" spans="2:9" s="5" customFormat="1" ht="21.75" customHeight="1" thickBot="1">
      <c r="B4" s="39" t="s">
        <v>6</v>
      </c>
      <c r="C4" s="34" t="s">
        <v>39</v>
      </c>
      <c r="D4" s="35"/>
      <c r="E4" s="36"/>
      <c r="F4" s="34" t="s">
        <v>40</v>
      </c>
      <c r="G4" s="35"/>
      <c r="H4" s="36"/>
      <c r="I4" s="37" t="s">
        <v>41</v>
      </c>
    </row>
    <row r="5" spans="2:9" s="5" customFormat="1" ht="73.5" customHeight="1" thickBot="1">
      <c r="B5" s="40"/>
      <c r="C5" s="12" t="s">
        <v>18</v>
      </c>
      <c r="D5" s="10" t="s">
        <v>19</v>
      </c>
      <c r="E5" s="11" t="s">
        <v>7</v>
      </c>
      <c r="F5" s="10" t="s">
        <v>18</v>
      </c>
      <c r="G5" s="10" t="s">
        <v>19</v>
      </c>
      <c r="H5" s="11" t="s">
        <v>7</v>
      </c>
      <c r="I5" s="38"/>
    </row>
    <row r="6" spans="2:9" ht="15" customHeight="1" thickBot="1">
      <c r="B6" s="31" t="s">
        <v>1</v>
      </c>
      <c r="C6" s="32"/>
      <c r="D6" s="32"/>
      <c r="E6" s="32"/>
      <c r="F6" s="32"/>
      <c r="G6" s="32"/>
      <c r="H6" s="32"/>
      <c r="I6" s="33"/>
    </row>
    <row r="7" spans="2:9" ht="15">
      <c r="B7" s="20" t="s">
        <v>0</v>
      </c>
      <c r="C7" s="14">
        <v>342618.4</v>
      </c>
      <c r="D7" s="14">
        <v>303163.7</v>
      </c>
      <c r="E7" s="14">
        <f>D7/C7*100</f>
        <v>88.48436044298846</v>
      </c>
      <c r="F7" s="14">
        <v>534323.8</v>
      </c>
      <c r="G7" s="14">
        <v>436750.8</v>
      </c>
      <c r="H7" s="14">
        <f>G7/F7*100</f>
        <v>81.73897550511505</v>
      </c>
      <c r="I7" s="14">
        <f>G7/D7*100</f>
        <v>144.06434543449626</v>
      </c>
    </row>
    <row r="8" spans="2:9" ht="30.75">
      <c r="B8" s="21" t="s">
        <v>22</v>
      </c>
      <c r="C8" s="15">
        <v>49909.7</v>
      </c>
      <c r="D8" s="15">
        <v>48879.7</v>
      </c>
      <c r="E8" s="15">
        <f>D8/C8*100</f>
        <v>97.93627290887342</v>
      </c>
      <c r="F8" s="15">
        <v>81679.6</v>
      </c>
      <c r="G8" s="15">
        <v>80100.3</v>
      </c>
      <c r="H8" s="15">
        <f aca="true" t="shared" si="0" ref="H8:H25">G8/F8*100</f>
        <v>98.06646947340583</v>
      </c>
      <c r="I8" s="15">
        <f>G8/D8*100</f>
        <v>163.87232327530654</v>
      </c>
    </row>
    <row r="9" spans="2:9" ht="15">
      <c r="B9" s="21" t="s">
        <v>27</v>
      </c>
      <c r="C9" s="15">
        <f>C10+C14+C15+C16</f>
        <v>149125.5</v>
      </c>
      <c r="D9" s="15">
        <f>D10+D14+D15+D16</f>
        <v>132050</v>
      </c>
      <c r="E9" s="15">
        <f aca="true" t="shared" si="1" ref="E9:E25">D9/C9*100</f>
        <v>88.54957736939691</v>
      </c>
      <c r="F9" s="15">
        <f>F10+F14+F15+F16</f>
        <v>212101.90000000002</v>
      </c>
      <c r="G9" s="15">
        <f>G10+G14+G15+G16</f>
        <v>200819.09999999998</v>
      </c>
      <c r="H9" s="15">
        <f t="shared" si="0"/>
        <v>94.68048141011465</v>
      </c>
      <c r="I9" s="15">
        <f aca="true" t="shared" si="2" ref="I9:I25">G9/D9*100</f>
        <v>152.07807648617947</v>
      </c>
    </row>
    <row r="10" spans="2:9" ht="15">
      <c r="B10" s="21" t="s">
        <v>28</v>
      </c>
      <c r="C10" s="15">
        <f>C11+C12+C13</f>
        <v>94050</v>
      </c>
      <c r="D10" s="15">
        <f>D11+D12+D13</f>
        <v>78610.1</v>
      </c>
      <c r="E10" s="15">
        <f t="shared" si="1"/>
        <v>83.58330675172782</v>
      </c>
      <c r="F10" s="15">
        <f>F11+F12+F13</f>
        <v>126700.90000000001</v>
      </c>
      <c r="G10" s="15">
        <f>G11+G12+G13</f>
        <v>118954.19999999998</v>
      </c>
      <c r="H10" s="15">
        <f t="shared" si="0"/>
        <v>93.88583664362288</v>
      </c>
      <c r="I10" s="15">
        <f t="shared" si="2"/>
        <v>151.3217767182588</v>
      </c>
    </row>
    <row r="11" spans="2:9" ht="15">
      <c r="B11" s="21" t="s">
        <v>29</v>
      </c>
      <c r="C11" s="15">
        <v>1600</v>
      </c>
      <c r="D11" s="15">
        <v>3059.5</v>
      </c>
      <c r="E11" s="15">
        <f t="shared" si="1"/>
        <v>191.21875</v>
      </c>
      <c r="F11" s="15">
        <v>3865.3</v>
      </c>
      <c r="G11" s="15">
        <v>4440.4</v>
      </c>
      <c r="H11" s="15">
        <f t="shared" si="0"/>
        <v>114.87853465448994</v>
      </c>
      <c r="I11" s="15">
        <f t="shared" si="2"/>
        <v>145.13482595195293</v>
      </c>
    </row>
    <row r="12" spans="2:9" ht="15">
      <c r="B12" s="21" t="s">
        <v>30</v>
      </c>
      <c r="C12" s="15">
        <v>92450</v>
      </c>
      <c r="D12" s="15">
        <v>73412</v>
      </c>
      <c r="E12" s="15">
        <f t="shared" si="1"/>
        <v>79.40724716062736</v>
      </c>
      <c r="F12" s="15">
        <v>120742.1</v>
      </c>
      <c r="G12" s="15">
        <v>113814.9</v>
      </c>
      <c r="H12" s="15">
        <f t="shared" si="0"/>
        <v>94.26281305360764</v>
      </c>
      <c r="I12" s="15">
        <f t="shared" si="2"/>
        <v>155.03582520568844</v>
      </c>
    </row>
    <row r="13" spans="2:9" ht="15">
      <c r="B13" s="21" t="s">
        <v>34</v>
      </c>
      <c r="C13" s="15"/>
      <c r="D13" s="15">
        <v>2138.6</v>
      </c>
      <c r="E13" s="28" t="e">
        <f t="shared" si="1"/>
        <v>#DIV/0!</v>
      </c>
      <c r="F13" s="15">
        <v>2093.5</v>
      </c>
      <c r="G13" s="15">
        <v>698.9</v>
      </c>
      <c r="H13" s="15">
        <f t="shared" si="0"/>
        <v>33.384284690709336</v>
      </c>
      <c r="I13" s="15">
        <f t="shared" si="2"/>
        <v>32.68025811278407</v>
      </c>
    </row>
    <row r="14" spans="2:9" ht="15">
      <c r="B14" s="21" t="s">
        <v>31</v>
      </c>
      <c r="C14" s="15">
        <v>70</v>
      </c>
      <c r="D14" s="15">
        <v>61.8</v>
      </c>
      <c r="E14" s="15">
        <f t="shared" si="1"/>
        <v>88.28571428571428</v>
      </c>
      <c r="F14" s="15">
        <v>88.2</v>
      </c>
      <c r="G14" s="15">
        <v>99.4</v>
      </c>
      <c r="H14" s="15">
        <f t="shared" si="0"/>
        <v>112.6984126984127</v>
      </c>
      <c r="I14" s="15">
        <f t="shared" si="2"/>
        <v>160.84142394822007</v>
      </c>
    </row>
    <row r="15" spans="2:9" ht="30.75">
      <c r="B15" s="21" t="s">
        <v>32</v>
      </c>
      <c r="C15" s="15"/>
      <c r="D15" s="15">
        <v>-316.1</v>
      </c>
      <c r="E15" s="15"/>
      <c r="F15" s="15"/>
      <c r="G15" s="15">
        <v>-140.4</v>
      </c>
      <c r="H15" s="15"/>
      <c r="I15" s="15">
        <f t="shared" si="2"/>
        <v>44.41632394811768</v>
      </c>
    </row>
    <row r="16" spans="2:9" ht="15">
      <c r="B16" s="21" t="s">
        <v>33</v>
      </c>
      <c r="C16" s="15">
        <v>55005.5</v>
      </c>
      <c r="D16" s="15">
        <v>53694.2</v>
      </c>
      <c r="E16" s="15">
        <f t="shared" si="1"/>
        <v>97.61605657616056</v>
      </c>
      <c r="F16" s="15">
        <v>85312.8</v>
      </c>
      <c r="G16" s="15">
        <v>81905.9</v>
      </c>
      <c r="H16" s="15">
        <f t="shared" si="0"/>
        <v>96.00657814536622</v>
      </c>
      <c r="I16" s="15">
        <f t="shared" si="2"/>
        <v>152.5414290556522</v>
      </c>
    </row>
    <row r="17" spans="2:9" ht="15">
      <c r="B17" s="21" t="s">
        <v>37</v>
      </c>
      <c r="C17" s="15"/>
      <c r="D17" s="15">
        <v>6681.9</v>
      </c>
      <c r="E17" s="15"/>
      <c r="F17" s="15">
        <v>10805</v>
      </c>
      <c r="G17" s="15">
        <v>7185.5</v>
      </c>
      <c r="H17" s="15">
        <f>G17/F17*100</f>
        <v>66.50161962054605</v>
      </c>
      <c r="I17" s="15">
        <f t="shared" si="2"/>
        <v>107.53677846121612</v>
      </c>
    </row>
    <row r="18" spans="2:9" ht="33" customHeight="1">
      <c r="B18" s="21" t="s">
        <v>23</v>
      </c>
      <c r="C18" s="15">
        <v>11000</v>
      </c>
      <c r="D18" s="15">
        <v>11915.7</v>
      </c>
      <c r="E18" s="15">
        <f>D18/C18*100</f>
        <v>108.32454545454546</v>
      </c>
      <c r="F18" s="15">
        <v>15000</v>
      </c>
      <c r="G18" s="15">
        <v>15426.1</v>
      </c>
      <c r="H18" s="15">
        <f>G18/F18*100</f>
        <v>102.84066666666666</v>
      </c>
      <c r="I18" s="15">
        <f>G18/D18*100</f>
        <v>129.46029188381715</v>
      </c>
    </row>
    <row r="19" spans="2:9" ht="15">
      <c r="B19" s="21" t="s">
        <v>24</v>
      </c>
      <c r="C19" s="15">
        <v>360</v>
      </c>
      <c r="D19" s="15">
        <v>4557.7</v>
      </c>
      <c r="E19" s="15">
        <f t="shared" si="1"/>
        <v>1266.0277777777776</v>
      </c>
      <c r="F19" s="15">
        <v>6100</v>
      </c>
      <c r="G19" s="15">
        <v>3669.7</v>
      </c>
      <c r="H19" s="15">
        <f t="shared" si="0"/>
        <v>60.15901639344262</v>
      </c>
      <c r="I19" s="15">
        <f t="shared" si="2"/>
        <v>80.5164885797661</v>
      </c>
    </row>
    <row r="20" spans="2:9" ht="15">
      <c r="B20" s="22" t="s">
        <v>11</v>
      </c>
      <c r="C20" s="15">
        <f>C21-C7-C8-C18-C9-C17-C19</f>
        <v>2861.7000000000116</v>
      </c>
      <c r="D20" s="15">
        <f>D21-D7-D8-D18-D9-D17-D19</f>
        <v>2951.7999999999656</v>
      </c>
      <c r="E20" s="15">
        <f t="shared" si="1"/>
        <v>103.14847817730556</v>
      </c>
      <c r="F20" s="15">
        <f>F21-F7-F8-F18-F9-F17-F19</f>
        <v>9349.299999999901</v>
      </c>
      <c r="G20" s="15">
        <f>G21-G7-G8-G18-G9-G17-G19</f>
        <v>19997.900000000063</v>
      </c>
      <c r="H20" s="15">
        <f t="shared" si="0"/>
        <v>213.89729712385179</v>
      </c>
      <c r="I20" s="15">
        <f t="shared" si="2"/>
        <v>677.4815366894876</v>
      </c>
    </row>
    <row r="21" spans="2:9" ht="15" customHeight="1">
      <c r="B21" s="23" t="s">
        <v>26</v>
      </c>
      <c r="C21" s="16">
        <v>555875.3</v>
      </c>
      <c r="D21" s="16">
        <v>510200.5</v>
      </c>
      <c r="E21" s="16">
        <f t="shared" si="1"/>
        <v>91.78326505962757</v>
      </c>
      <c r="F21" s="16">
        <v>869359.6</v>
      </c>
      <c r="G21" s="16">
        <v>763949.4</v>
      </c>
      <c r="H21" s="16">
        <f t="shared" si="0"/>
        <v>87.87495991302103</v>
      </c>
      <c r="I21" s="16">
        <f t="shared" si="2"/>
        <v>149.73513354063746</v>
      </c>
    </row>
    <row r="22" spans="2:9" ht="15">
      <c r="B22" s="22" t="s">
        <v>10</v>
      </c>
      <c r="C22" s="15">
        <f>C23+C24</f>
        <v>836860.1</v>
      </c>
      <c r="D22" s="15">
        <f>D23+D24</f>
        <v>557716.6</v>
      </c>
      <c r="E22" s="15">
        <f t="shared" si="1"/>
        <v>66.64394681978504</v>
      </c>
      <c r="F22" s="15">
        <f>F23+F24</f>
        <v>1081715.6</v>
      </c>
      <c r="G22" s="15">
        <f>G23+G24</f>
        <v>764579.3</v>
      </c>
      <c r="H22" s="15">
        <f t="shared" si="0"/>
        <v>70.68209980516136</v>
      </c>
      <c r="I22" s="15">
        <f t="shared" si="2"/>
        <v>137.0910064358852</v>
      </c>
    </row>
    <row r="23" spans="2:9" ht="15" hidden="1">
      <c r="B23" s="22" t="s">
        <v>8</v>
      </c>
      <c r="C23" s="15"/>
      <c r="D23" s="15"/>
      <c r="E23" s="15"/>
      <c r="F23" s="15"/>
      <c r="G23" s="15"/>
      <c r="H23" s="15"/>
      <c r="I23" s="15"/>
    </row>
    <row r="24" spans="2:9" ht="15">
      <c r="B24" s="22" t="s">
        <v>9</v>
      </c>
      <c r="C24" s="15">
        <v>836860.1</v>
      </c>
      <c r="D24" s="15">
        <v>557716.6</v>
      </c>
      <c r="E24" s="15">
        <f t="shared" si="1"/>
        <v>66.64394681978504</v>
      </c>
      <c r="F24" s="15">
        <v>1081715.6</v>
      </c>
      <c r="G24" s="15">
        <v>764579.3</v>
      </c>
      <c r="H24" s="15">
        <f t="shared" si="0"/>
        <v>70.68209980516136</v>
      </c>
      <c r="I24" s="15">
        <f t="shared" si="2"/>
        <v>137.0910064358852</v>
      </c>
    </row>
    <row r="25" spans="2:9" ht="15.75" thickBot="1">
      <c r="B25" s="24" t="s">
        <v>16</v>
      </c>
      <c r="C25" s="18">
        <f>C21+C22</f>
        <v>1392735.4</v>
      </c>
      <c r="D25" s="18">
        <f>D21+D22</f>
        <v>1067917.1</v>
      </c>
      <c r="E25" s="18">
        <f t="shared" si="1"/>
        <v>76.67767330391689</v>
      </c>
      <c r="F25" s="18">
        <f>F21+F22</f>
        <v>1951075.2000000002</v>
      </c>
      <c r="G25" s="18">
        <f>G21+G22</f>
        <v>1528528.7000000002</v>
      </c>
      <c r="H25" s="18">
        <f t="shared" si="0"/>
        <v>78.34289011515293</v>
      </c>
      <c r="I25" s="18">
        <f t="shared" si="2"/>
        <v>143.13177492897157</v>
      </c>
    </row>
    <row r="26" spans="2:9" ht="15">
      <c r="B26" s="31" t="s">
        <v>2</v>
      </c>
      <c r="C26" s="32"/>
      <c r="D26" s="32"/>
      <c r="E26" s="32"/>
      <c r="F26" s="32"/>
      <c r="G26" s="32"/>
      <c r="H26" s="32"/>
      <c r="I26" s="33"/>
    </row>
    <row r="27" spans="2:9" ht="15">
      <c r="B27" s="21" t="s">
        <v>25</v>
      </c>
      <c r="C27" s="15">
        <v>2197.1</v>
      </c>
      <c r="D27" s="15">
        <v>1470.6</v>
      </c>
      <c r="E27" s="15">
        <f>D27/C27*100</f>
        <v>66.93368531245733</v>
      </c>
      <c r="F27" s="15">
        <v>2373.4</v>
      </c>
      <c r="G27" s="15">
        <v>2461</v>
      </c>
      <c r="H27" s="15">
        <f>G27/F27*100</f>
        <v>103.69090755877643</v>
      </c>
      <c r="I27" s="15">
        <f>G27/D27*100</f>
        <v>167.3466612267102</v>
      </c>
    </row>
    <row r="28" spans="2:9" ht="15">
      <c r="B28" s="25" t="s">
        <v>3</v>
      </c>
      <c r="C28" s="17">
        <v>34851.3</v>
      </c>
      <c r="D28" s="17">
        <v>37810.5</v>
      </c>
      <c r="E28" s="17">
        <f>D28/C28*100</f>
        <v>108.4909314717098</v>
      </c>
      <c r="F28" s="17">
        <v>52387.1</v>
      </c>
      <c r="G28" s="17">
        <v>43431.8</v>
      </c>
      <c r="H28" s="17">
        <f>G28/F28*100</f>
        <v>82.90552445163027</v>
      </c>
      <c r="I28" s="17">
        <f aca="true" t="shared" si="3" ref="I28:I38">G28/D28*100</f>
        <v>114.86703428941696</v>
      </c>
    </row>
    <row r="29" spans="2:9" ht="30.75">
      <c r="B29" s="25" t="s">
        <v>35</v>
      </c>
      <c r="C29" s="17">
        <v>1400</v>
      </c>
      <c r="D29" s="17">
        <v>510.8</v>
      </c>
      <c r="E29" s="17">
        <f>D29/C29*100</f>
        <v>36.48571428571429</v>
      </c>
      <c r="F29" s="17">
        <v>1000</v>
      </c>
      <c r="G29" s="17">
        <v>1041.4</v>
      </c>
      <c r="H29" s="17">
        <f>G29/F29*100</f>
        <v>104.14000000000001</v>
      </c>
      <c r="I29" s="17">
        <f t="shared" si="3"/>
        <v>203.87627251370398</v>
      </c>
    </row>
    <row r="30" spans="2:9" ht="30.75">
      <c r="B30" s="21" t="s">
        <v>4</v>
      </c>
      <c r="C30" s="15">
        <v>2000</v>
      </c>
      <c r="D30" s="15">
        <v>1864.7</v>
      </c>
      <c r="E30" s="15">
        <f aca="true" t="shared" si="4" ref="E30:E38">D30/C30*100</f>
        <v>93.235</v>
      </c>
      <c r="F30" s="15">
        <v>1000</v>
      </c>
      <c r="G30" s="15">
        <v>1453.8</v>
      </c>
      <c r="H30" s="15">
        <f aca="true" t="shared" si="5" ref="H30:H38">G30/F30*100</f>
        <v>145.38</v>
      </c>
      <c r="I30" s="15">
        <f t="shared" si="3"/>
        <v>77.96428379900252</v>
      </c>
    </row>
    <row r="31" spans="2:9" ht="16.5" customHeight="1">
      <c r="B31" s="21" t="s">
        <v>20</v>
      </c>
      <c r="C31" s="15">
        <v>5000</v>
      </c>
      <c r="D31" s="15">
        <v>1847.8</v>
      </c>
      <c r="E31" s="15">
        <f t="shared" si="4"/>
        <v>36.956</v>
      </c>
      <c r="F31" s="15">
        <v>2600</v>
      </c>
      <c r="G31" s="15">
        <v>296</v>
      </c>
      <c r="H31" s="15">
        <f t="shared" si="5"/>
        <v>11.384615384615385</v>
      </c>
      <c r="I31" s="15">
        <f t="shared" si="3"/>
        <v>16.019049680701375</v>
      </c>
    </row>
    <row r="32" spans="2:9" ht="46.5">
      <c r="B32" s="21" t="s">
        <v>5</v>
      </c>
      <c r="C32" s="15">
        <v>910.2</v>
      </c>
      <c r="D32" s="15">
        <v>808.6</v>
      </c>
      <c r="E32" s="15">
        <f t="shared" si="4"/>
        <v>88.83761810591079</v>
      </c>
      <c r="F32" s="15">
        <v>919.6</v>
      </c>
      <c r="G32" s="15">
        <v>567.5</v>
      </c>
      <c r="H32" s="15">
        <f t="shared" si="5"/>
        <v>61.71161374510656</v>
      </c>
      <c r="I32" s="15">
        <f t="shared" si="3"/>
        <v>70.18303240168193</v>
      </c>
    </row>
    <row r="33" spans="2:9" ht="18.75" customHeight="1">
      <c r="B33" s="21" t="s">
        <v>12</v>
      </c>
      <c r="C33" s="15">
        <f>C34-C28-C30-C31-C32-C29-C27</f>
        <v>231.79999999999882</v>
      </c>
      <c r="D33" s="15">
        <f>D34-D28-D30-D31-D32-D29-D27</f>
        <v>214.69999999999732</v>
      </c>
      <c r="E33" s="15">
        <f t="shared" si="4"/>
        <v>92.62295081967144</v>
      </c>
      <c r="F33" s="15">
        <f>F34-F28-F30-F31-F32-F29-F27</f>
        <v>312</v>
      </c>
      <c r="G33" s="15">
        <f>G34-G28-G30-G31-G32-G29-G27</f>
        <v>449.2999999999997</v>
      </c>
      <c r="H33" s="15">
        <f t="shared" si="5"/>
        <v>144.00641025641016</v>
      </c>
      <c r="I33" s="15">
        <f t="shared" si="3"/>
        <v>209.2687470889638</v>
      </c>
    </row>
    <row r="34" spans="2:9" ht="15">
      <c r="B34" s="26" t="s">
        <v>15</v>
      </c>
      <c r="C34" s="16">
        <v>46590.4</v>
      </c>
      <c r="D34" s="16">
        <v>44527.7</v>
      </c>
      <c r="E34" s="16">
        <f t="shared" si="4"/>
        <v>95.57269308698787</v>
      </c>
      <c r="F34" s="16">
        <v>60592.1</v>
      </c>
      <c r="G34" s="16">
        <v>49700.8</v>
      </c>
      <c r="H34" s="16">
        <f t="shared" si="5"/>
        <v>82.02521450816195</v>
      </c>
      <c r="I34" s="16">
        <f t="shared" si="3"/>
        <v>111.61771212076978</v>
      </c>
    </row>
    <row r="35" spans="2:9" ht="15">
      <c r="B35" s="21" t="s">
        <v>10</v>
      </c>
      <c r="C35" s="15">
        <f>C36</f>
        <v>45207.9</v>
      </c>
      <c r="D35" s="15">
        <f>D36</f>
        <v>14938.2</v>
      </c>
      <c r="E35" s="15">
        <f t="shared" si="4"/>
        <v>33.04333977026139</v>
      </c>
      <c r="F35" s="15">
        <f>F36</f>
        <v>160</v>
      </c>
      <c r="G35" s="15">
        <f>G36</f>
        <v>75.9</v>
      </c>
      <c r="H35" s="15">
        <f t="shared" si="5"/>
        <v>47.43750000000001</v>
      </c>
      <c r="I35" s="15">
        <f t="shared" si="3"/>
        <v>0.5080933445796683</v>
      </c>
    </row>
    <row r="36" spans="2:9" ht="15">
      <c r="B36" s="21" t="s">
        <v>9</v>
      </c>
      <c r="C36" s="15">
        <v>45207.9</v>
      </c>
      <c r="D36" s="15">
        <v>14938.2</v>
      </c>
      <c r="E36" s="15">
        <f t="shared" si="4"/>
        <v>33.04333977026139</v>
      </c>
      <c r="F36" s="15">
        <v>160</v>
      </c>
      <c r="G36" s="15">
        <v>75.9</v>
      </c>
      <c r="H36" s="15">
        <f t="shared" si="5"/>
        <v>47.43750000000001</v>
      </c>
      <c r="I36" s="15">
        <f t="shared" si="3"/>
        <v>0.5080933445796683</v>
      </c>
    </row>
    <row r="37" spans="2:9" ht="15">
      <c r="B37" s="26" t="s">
        <v>17</v>
      </c>
      <c r="C37" s="16">
        <f>C34+C35</f>
        <v>91798.3</v>
      </c>
      <c r="D37" s="16">
        <f>D34+D35</f>
        <v>59465.899999999994</v>
      </c>
      <c r="E37" s="16">
        <f t="shared" si="4"/>
        <v>64.77886845399097</v>
      </c>
      <c r="F37" s="16">
        <f>F34+F35</f>
        <v>60752.1</v>
      </c>
      <c r="G37" s="16">
        <f>G34+G35</f>
        <v>49776.700000000004</v>
      </c>
      <c r="H37" s="16">
        <f t="shared" si="5"/>
        <v>81.93412244185798</v>
      </c>
      <c r="I37" s="16">
        <f t="shared" si="3"/>
        <v>83.7062921775337</v>
      </c>
    </row>
    <row r="38" spans="2:9" ht="19.5" customHeight="1" thickBot="1">
      <c r="B38" s="27" t="s">
        <v>13</v>
      </c>
      <c r="C38" s="19">
        <f>C37+C25</f>
        <v>1484533.7</v>
      </c>
      <c r="D38" s="19">
        <f>D25+D37</f>
        <v>1127383</v>
      </c>
      <c r="E38" s="19">
        <f t="shared" si="4"/>
        <v>75.9418934039692</v>
      </c>
      <c r="F38" s="19">
        <f>F37+F25</f>
        <v>2011827.3000000003</v>
      </c>
      <c r="G38" s="19">
        <f>G37+G25</f>
        <v>1578305.4000000001</v>
      </c>
      <c r="H38" s="19">
        <f t="shared" si="5"/>
        <v>78.45133625535352</v>
      </c>
      <c r="I38" s="19">
        <f t="shared" si="3"/>
        <v>139.9972680091859</v>
      </c>
    </row>
    <row r="40" ht="12">
      <c r="D40" s="9"/>
    </row>
    <row r="41" spans="2:7" ht="17.25">
      <c r="B41" s="6" t="s">
        <v>21</v>
      </c>
      <c r="C41" s="13"/>
      <c r="D41" s="7"/>
      <c r="E41" s="7"/>
      <c r="F41" s="7"/>
      <c r="G41" s="8"/>
    </row>
    <row r="42" spans="2:7" ht="15">
      <c r="B42" s="29" t="s">
        <v>36</v>
      </c>
      <c r="C42" s="29"/>
      <c r="D42" s="29"/>
      <c r="E42" s="29"/>
      <c r="F42" s="29"/>
      <c r="G42" s="29"/>
    </row>
  </sheetData>
  <mergeCells count="8">
    <mergeCell ref="B42:G42"/>
    <mergeCell ref="B2:I2"/>
    <mergeCell ref="B6:I6"/>
    <mergeCell ref="B26:I26"/>
    <mergeCell ref="C4:E4"/>
    <mergeCell ref="F4:H4"/>
    <mergeCell ref="I4:I5"/>
    <mergeCell ref="B4:B5"/>
  </mergeCells>
  <printOptions/>
  <pageMargins left="0.77" right="0.18" top="0.4" bottom="0.17" header="0.34" footer="0.1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Admin</cp:lastModifiedBy>
  <cp:lastPrinted>2016-10-10T07:07:06Z</cp:lastPrinted>
  <dcterms:created xsi:type="dcterms:W3CDTF">2011-07-26T06:14:54Z</dcterms:created>
  <dcterms:modified xsi:type="dcterms:W3CDTF">2016-10-10T07:07:47Z</dcterms:modified>
  <cp:category/>
  <cp:version/>
  <cp:contentType/>
  <cp:contentStatus/>
</cp:coreProperties>
</file>