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115" windowHeight="8010"/>
  </bookViews>
  <sheets>
    <sheet name="січень 2025" sheetId="1" r:id="rId1"/>
  </sheets>
  <definedNames>
    <definedName name="_xlnm.Print_Area" localSheetId="0">'січень 2025'!$A$1:$M$25</definedName>
  </definedNames>
  <calcPr calcId="145621"/>
</workbook>
</file>

<file path=xl/calcChain.xml><?xml version="1.0" encoding="utf-8"?>
<calcChain xmlns="http://schemas.openxmlformats.org/spreadsheetml/2006/main">
  <c r="E21" i="1" l="1"/>
  <c r="G21" i="1"/>
  <c r="F21" i="1"/>
  <c r="C19" i="1"/>
  <c r="J18" i="1"/>
  <c r="C18" i="1"/>
  <c r="J17" i="1"/>
  <c r="C17" i="1"/>
  <c r="C16" i="1"/>
  <c r="J14" i="1"/>
  <c r="C14" i="1"/>
  <c r="C13" i="1"/>
  <c r="C12" i="1"/>
  <c r="J11" i="1"/>
  <c r="J10" i="1"/>
  <c r="C21" i="1" l="1"/>
</calcChain>
</file>

<file path=xl/sharedStrings.xml><?xml version="1.0" encoding="utf-8"?>
<sst xmlns="http://schemas.openxmlformats.org/spreadsheetml/2006/main" count="32" uniqueCount="32">
  <si>
    <t>Інформаційна довідка по багатоквартирним будинкам,</t>
  </si>
  <si>
    <t>які обслуговує ТОВ "Сумське підприємство обслуговування житла" (ТОВ "СПОЖ")</t>
  </si>
  <si>
    <t>Середня ціна - 5,07 грн. за кв. м</t>
  </si>
  <si>
    <t>№</t>
  </si>
  <si>
    <t>Місцезнаходжен- ня будинків</t>
  </si>
  <si>
    <t>Ціна послуги, грн. за кв.м</t>
  </si>
  <si>
    <t>Площа (м кв.)</t>
  </si>
  <si>
    <t>Кількість</t>
  </si>
  <si>
    <t>Рік введен- ня в експлу- атацію будинку</t>
  </si>
  <si>
    <t>в т.ч.винагорода</t>
  </si>
  <si>
    <t>житлових та нежитлових приміщень</t>
  </si>
  <si>
    <t>будинку</t>
  </si>
  <si>
    <t>площа прибудинкової території</t>
  </si>
  <si>
    <t>поверхів</t>
  </si>
  <si>
    <t>квартир</t>
  </si>
  <si>
    <t>нежитлових приміщень</t>
  </si>
  <si>
    <t>під'їздів</t>
  </si>
  <si>
    <t>ліфтів</t>
  </si>
  <si>
    <t>вул. Холодноярської бригади (СКД), 44</t>
  </si>
  <si>
    <t>вул. Холодноярської бригади (СКД), 46</t>
  </si>
  <si>
    <t>просп. Свободи (вул. Прокоф'єва), 30/1</t>
  </si>
  <si>
    <t>просп. Свободи (вул. Прокоф'єва), 32 а</t>
  </si>
  <si>
    <t>просп. Свободи (вул.Прокоф'єва), 44/2</t>
  </si>
  <si>
    <t>вул. Харківська, 2/1</t>
  </si>
  <si>
    <t>вул. Харківська, 6/1</t>
  </si>
  <si>
    <t>вул. Харківська, 16/1</t>
  </si>
  <si>
    <t>вул. Харківська, 18/1</t>
  </si>
  <si>
    <t>вул. Харківська, 20</t>
  </si>
  <si>
    <t>вул. Харківська, 40/2</t>
  </si>
  <si>
    <t>Директор ТОВ "СПОЖ"</t>
  </si>
  <si>
    <t>О.В.Руденко</t>
  </si>
  <si>
    <t>Загальна площа квартир та нежитлових приміщень - 63388,61 кв.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</si>
</sst>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6" fillId="0" borderId="1" xfId="1" applyFont="1" applyFill="1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2" fontId="0" fillId="0" borderId="1" xfId="0" applyNumberFormat="1" applyBorder="1" applyAlignment="1">
      <alignment vertical="top"/>
    </xf>
    <xf numFmtId="0" fontId="7" fillId="0" borderId="1" xfId="0" applyFont="1" applyBorder="1" applyAlignment="1">
      <alignment vertical="top"/>
    </xf>
    <xf numFmtId="0" fontId="0" fillId="0" borderId="1" xfId="0" applyBorder="1" applyAlignment="1">
      <alignment vertical="top"/>
    </xf>
    <xf numFmtId="165" fontId="0" fillId="0" borderId="2" xfId="0" applyNumberFormat="1" applyBorder="1" applyAlignment="1">
      <alignment vertical="top"/>
    </xf>
    <xf numFmtId="0" fontId="6" fillId="0" borderId="1" xfId="1" applyFont="1" applyFill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0" fillId="0" borderId="1" xfId="0" applyBorder="1"/>
    <xf numFmtId="0" fontId="5" fillId="0" borderId="0" xfId="1"/>
    <xf numFmtId="2" fontId="7" fillId="0" borderId="1" xfId="0" applyNumberFormat="1" applyFont="1" applyBorder="1" applyAlignment="1">
      <alignment vertical="top"/>
    </xf>
    <xf numFmtId="2" fontId="10" fillId="0" borderId="0" xfId="0" applyNumberFormat="1" applyFont="1"/>
  </cellXfs>
  <cellStyles count="4">
    <cellStyle name="Обычный" xfId="0" builtinId="0"/>
    <cellStyle name="Обычный 2" xfId="1"/>
    <cellStyle name="Обычный 3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topLeftCell="A5" zoomScale="90" zoomScaleNormal="90" workbookViewId="0">
      <selection activeCell="S13" sqref="S13"/>
    </sheetView>
  </sheetViews>
  <sheetFormatPr defaultRowHeight="15" x14ac:dyDescent="0.25"/>
  <cols>
    <col min="1" max="1" width="3.5703125" customWidth="1"/>
    <col min="2" max="2" width="22.28515625" customWidth="1"/>
    <col min="3" max="3" width="9.7109375" customWidth="1"/>
    <col min="4" max="4" width="8.7109375" customWidth="1"/>
    <col min="5" max="5" width="14.5703125" customWidth="1"/>
    <col min="6" max="6" width="12.85546875" customWidth="1"/>
    <col min="8" max="8" width="6.5703125" customWidth="1"/>
    <col min="9" max="9" width="7.42578125" customWidth="1"/>
    <col min="10" max="10" width="11.42578125" customWidth="1"/>
    <col min="11" max="11" width="9.140625" customWidth="1"/>
    <col min="12" max="12" width="7.140625" customWidth="1"/>
    <col min="19" max="19" width="14.85546875" customWidth="1"/>
  </cols>
  <sheetData>
    <row r="1" spans="1:19" ht="2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</row>
    <row r="2" spans="1:19" ht="18.75" x14ac:dyDescent="0.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9" ht="18.7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9" ht="18.75" x14ac:dyDescent="0.3">
      <c r="A4" s="3" t="s">
        <v>31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9" ht="18.75" x14ac:dyDescent="0.3">
      <c r="A5" s="3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7" spans="1:19" ht="15.75" customHeight="1" x14ac:dyDescent="0.25">
      <c r="A7" s="5" t="s">
        <v>3</v>
      </c>
      <c r="B7" s="5" t="s">
        <v>4</v>
      </c>
      <c r="C7" s="5" t="s">
        <v>5</v>
      </c>
      <c r="D7" s="5"/>
      <c r="E7" s="5" t="s">
        <v>6</v>
      </c>
      <c r="F7" s="5"/>
      <c r="G7" s="5"/>
      <c r="H7" s="5" t="s">
        <v>7</v>
      </c>
      <c r="I7" s="5"/>
      <c r="J7" s="5"/>
      <c r="K7" s="5"/>
      <c r="L7" s="5"/>
      <c r="M7" s="5" t="s">
        <v>8</v>
      </c>
    </row>
    <row r="8" spans="1:19" ht="109.5" customHeight="1" x14ac:dyDescent="0.25">
      <c r="A8" s="5"/>
      <c r="B8" s="5"/>
      <c r="C8" s="6"/>
      <c r="D8" s="7" t="s">
        <v>9</v>
      </c>
      <c r="E8" s="6" t="s">
        <v>10</v>
      </c>
      <c r="F8" s="6" t="s">
        <v>11</v>
      </c>
      <c r="G8" s="8" t="s">
        <v>12</v>
      </c>
      <c r="H8" s="7" t="s">
        <v>13</v>
      </c>
      <c r="I8" s="7" t="s">
        <v>14</v>
      </c>
      <c r="J8" s="7" t="s">
        <v>15</v>
      </c>
      <c r="K8" s="7" t="s">
        <v>16</v>
      </c>
      <c r="L8" s="7" t="s">
        <v>17</v>
      </c>
      <c r="M8" s="5"/>
    </row>
    <row r="9" spans="1:19" ht="15" customHeight="1" x14ac:dyDescent="0.25">
      <c r="A9" s="9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</row>
    <row r="10" spans="1:19" ht="31.5" customHeight="1" x14ac:dyDescent="0.25">
      <c r="A10" s="10">
        <v>1</v>
      </c>
      <c r="B10" s="11" t="s">
        <v>18</v>
      </c>
      <c r="C10" s="12">
        <v>5.0999999999999996</v>
      </c>
      <c r="D10" s="13">
        <v>0.4</v>
      </c>
      <c r="E10" s="14">
        <v>2756.18</v>
      </c>
      <c r="F10" s="15">
        <v>2802.18</v>
      </c>
      <c r="G10" s="16">
        <v>963.75</v>
      </c>
      <c r="H10" s="15">
        <v>5</v>
      </c>
      <c r="I10" s="15">
        <v>60</v>
      </c>
      <c r="J10" s="15">
        <f>N10</f>
        <v>0</v>
      </c>
      <c r="K10" s="15">
        <v>4</v>
      </c>
      <c r="L10" s="15"/>
      <c r="M10" s="15">
        <v>1974</v>
      </c>
    </row>
    <row r="11" spans="1:19" ht="30" customHeight="1" x14ac:dyDescent="0.35">
      <c r="A11" s="10">
        <v>2</v>
      </c>
      <c r="B11" s="11" t="s">
        <v>19</v>
      </c>
      <c r="C11" s="13">
        <v>6</v>
      </c>
      <c r="D11" s="15">
        <v>0.75</v>
      </c>
      <c r="E11" s="14">
        <v>5768.99</v>
      </c>
      <c r="F11" s="15">
        <v>6019.99</v>
      </c>
      <c r="G11" s="16">
        <v>2014.5</v>
      </c>
      <c r="H11" s="15">
        <v>5</v>
      </c>
      <c r="I11" s="15">
        <v>119</v>
      </c>
      <c r="J11" s="15">
        <f>N11</f>
        <v>0</v>
      </c>
      <c r="K11" s="15">
        <v>8</v>
      </c>
      <c r="L11" s="15"/>
      <c r="M11" s="15">
        <v>1974</v>
      </c>
      <c r="S11" s="22"/>
    </row>
    <row r="12" spans="1:19" ht="32.25" customHeight="1" x14ac:dyDescent="0.25">
      <c r="A12" s="10">
        <v>3</v>
      </c>
      <c r="B12" s="11" t="s">
        <v>20</v>
      </c>
      <c r="C12" s="15">
        <f>3.304+D12</f>
        <v>4.0540000000000003</v>
      </c>
      <c r="D12" s="15">
        <v>0.75</v>
      </c>
      <c r="E12" s="14">
        <v>4670.93</v>
      </c>
      <c r="F12" s="15">
        <v>4936.87</v>
      </c>
      <c r="G12" s="16">
        <v>1660</v>
      </c>
      <c r="H12" s="15">
        <v>5</v>
      </c>
      <c r="I12" s="15">
        <v>88</v>
      </c>
      <c r="J12" s="15">
        <v>1</v>
      </c>
      <c r="K12" s="15">
        <v>6</v>
      </c>
      <c r="L12" s="15"/>
      <c r="M12" s="15">
        <v>1985</v>
      </c>
    </row>
    <row r="13" spans="1:19" ht="28.5" x14ac:dyDescent="0.25">
      <c r="A13" s="10">
        <v>4</v>
      </c>
      <c r="B13" s="11" t="s">
        <v>21</v>
      </c>
      <c r="C13" s="13">
        <f>4.85+D13</f>
        <v>5.6</v>
      </c>
      <c r="D13" s="15">
        <v>0.75</v>
      </c>
      <c r="E13" s="14">
        <v>7552.71</v>
      </c>
      <c r="F13" s="15">
        <v>9935</v>
      </c>
      <c r="G13" s="16">
        <v>2636</v>
      </c>
      <c r="H13" s="15">
        <v>9</v>
      </c>
      <c r="I13" s="15">
        <v>142</v>
      </c>
      <c r="J13" s="15">
        <v>0</v>
      </c>
      <c r="K13" s="15">
        <v>4</v>
      </c>
      <c r="L13" s="15">
        <v>4</v>
      </c>
      <c r="M13" s="15">
        <v>1981</v>
      </c>
    </row>
    <row r="14" spans="1:19" ht="36" customHeight="1" x14ac:dyDescent="0.25">
      <c r="A14" s="10">
        <v>5</v>
      </c>
      <c r="B14" s="11" t="s">
        <v>22</v>
      </c>
      <c r="C14" s="15">
        <f>4.8+D14</f>
        <v>5.55</v>
      </c>
      <c r="D14" s="15">
        <v>0.75</v>
      </c>
      <c r="E14" s="14">
        <v>7582.95</v>
      </c>
      <c r="F14" s="15">
        <v>7791.13</v>
      </c>
      <c r="G14" s="16">
        <v>1365</v>
      </c>
      <c r="H14" s="15">
        <v>9</v>
      </c>
      <c r="I14" s="15">
        <v>143</v>
      </c>
      <c r="J14" s="15">
        <f>N14</f>
        <v>0</v>
      </c>
      <c r="K14" s="15">
        <v>4</v>
      </c>
      <c r="L14" s="15">
        <v>4</v>
      </c>
      <c r="M14" s="15">
        <v>1981</v>
      </c>
    </row>
    <row r="15" spans="1:19" x14ac:dyDescent="0.25">
      <c r="A15" s="10">
        <v>6</v>
      </c>
      <c r="B15" s="17" t="s">
        <v>23</v>
      </c>
      <c r="C15" s="15">
        <v>3.2549999999999999</v>
      </c>
      <c r="D15" s="15">
        <v>0.65</v>
      </c>
      <c r="E15" s="21">
        <v>10885.1</v>
      </c>
      <c r="F15" s="15">
        <v>11096.3</v>
      </c>
      <c r="G15" s="16">
        <v>1491.42</v>
      </c>
      <c r="H15" s="15">
        <v>9</v>
      </c>
      <c r="I15" s="15">
        <v>160</v>
      </c>
      <c r="J15" s="15">
        <v>10</v>
      </c>
      <c r="K15" s="15">
        <v>5</v>
      </c>
      <c r="L15" s="15">
        <v>5</v>
      </c>
      <c r="M15" s="15">
        <v>1979</v>
      </c>
    </row>
    <row r="16" spans="1:19" x14ac:dyDescent="0.25">
      <c r="A16" s="10">
        <v>7</v>
      </c>
      <c r="B16" s="17" t="s">
        <v>24</v>
      </c>
      <c r="C16" s="13">
        <f>4.3+D16</f>
        <v>5.05</v>
      </c>
      <c r="D16" s="15">
        <v>0.75</v>
      </c>
      <c r="E16" s="21">
        <v>4482.6000000000004</v>
      </c>
      <c r="F16" s="15">
        <v>4845.09</v>
      </c>
      <c r="G16" s="16">
        <v>1941</v>
      </c>
      <c r="H16" s="15">
        <v>5</v>
      </c>
      <c r="I16" s="15">
        <v>90</v>
      </c>
      <c r="J16" s="15">
        <v>0</v>
      </c>
      <c r="K16" s="15">
        <v>6</v>
      </c>
      <c r="L16" s="15"/>
      <c r="M16" s="15">
        <v>1973</v>
      </c>
    </row>
    <row r="17" spans="1:13" x14ac:dyDescent="0.25">
      <c r="A17" s="10">
        <v>8</v>
      </c>
      <c r="B17" s="17" t="s">
        <v>25</v>
      </c>
      <c r="C17" s="13">
        <f>5.25+D17</f>
        <v>6</v>
      </c>
      <c r="D17" s="15">
        <v>0.75</v>
      </c>
      <c r="E17" s="21">
        <v>5834.58</v>
      </c>
      <c r="F17" s="15">
        <v>6081.65</v>
      </c>
      <c r="G17" s="16">
        <v>1553.4</v>
      </c>
      <c r="H17" s="15">
        <v>5</v>
      </c>
      <c r="I17" s="15">
        <v>119</v>
      </c>
      <c r="J17" s="15">
        <f>N17</f>
        <v>0</v>
      </c>
      <c r="K17" s="15">
        <v>8</v>
      </c>
      <c r="L17" s="15"/>
      <c r="M17" s="15">
        <v>1973</v>
      </c>
    </row>
    <row r="18" spans="1:13" x14ac:dyDescent="0.25">
      <c r="A18" s="10">
        <v>9</v>
      </c>
      <c r="B18" s="17" t="s">
        <v>26</v>
      </c>
      <c r="C18" s="13">
        <f t="shared" ref="C18:C19" si="0">5.25+D18</f>
        <v>6</v>
      </c>
      <c r="D18" s="15">
        <v>0.75</v>
      </c>
      <c r="E18" s="21">
        <v>4453.12</v>
      </c>
      <c r="F18" s="15">
        <v>4639.28</v>
      </c>
      <c r="G18" s="16">
        <v>1758.3</v>
      </c>
      <c r="H18" s="15">
        <v>5</v>
      </c>
      <c r="I18" s="15">
        <v>90</v>
      </c>
      <c r="J18" s="15">
        <f>N18</f>
        <v>0</v>
      </c>
      <c r="K18" s="15">
        <v>6</v>
      </c>
      <c r="L18" s="15"/>
      <c r="M18" s="15">
        <v>1973</v>
      </c>
    </row>
    <row r="19" spans="1:13" x14ac:dyDescent="0.25">
      <c r="A19" s="10">
        <v>10</v>
      </c>
      <c r="B19" s="17" t="s">
        <v>27</v>
      </c>
      <c r="C19" s="13">
        <f t="shared" si="0"/>
        <v>6</v>
      </c>
      <c r="D19" s="15">
        <v>0.75</v>
      </c>
      <c r="E19" s="21">
        <v>5802.35</v>
      </c>
      <c r="F19" s="15">
        <v>6050.2</v>
      </c>
      <c r="G19" s="16">
        <v>2569.6999999999998</v>
      </c>
      <c r="H19" s="15">
        <v>5</v>
      </c>
      <c r="I19" s="15">
        <v>118</v>
      </c>
      <c r="J19" s="15">
        <v>1</v>
      </c>
      <c r="K19" s="15">
        <v>8</v>
      </c>
      <c r="L19" s="15"/>
      <c r="M19" s="15">
        <v>1976</v>
      </c>
    </row>
    <row r="20" spans="1:13" ht="14.25" customHeight="1" x14ac:dyDescent="0.25">
      <c r="A20" s="10">
        <v>11</v>
      </c>
      <c r="B20" s="17" t="s">
        <v>28</v>
      </c>
      <c r="C20" s="15">
        <v>4.18</v>
      </c>
      <c r="D20" s="15">
        <v>0</v>
      </c>
      <c r="E20" s="21">
        <v>3599.1</v>
      </c>
      <c r="F20" s="15">
        <v>3754.2</v>
      </c>
      <c r="G20" s="16">
        <v>526</v>
      </c>
      <c r="H20" s="15">
        <v>7</v>
      </c>
      <c r="I20" s="15">
        <v>42</v>
      </c>
      <c r="J20" s="15">
        <v>3</v>
      </c>
      <c r="K20" s="15">
        <v>2</v>
      </c>
      <c r="L20" s="15">
        <v>2</v>
      </c>
      <c r="M20" s="15">
        <v>2010</v>
      </c>
    </row>
    <row r="21" spans="1:13" ht="16.5" x14ac:dyDescent="0.25">
      <c r="A21" s="18"/>
      <c r="B21" s="19"/>
      <c r="C21" s="19">
        <f>SUM(C10:C20)</f>
        <v>56.788999999999994</v>
      </c>
      <c r="D21" s="19"/>
      <c r="E21" s="19">
        <f>SUM(E10:E20)</f>
        <v>63388.61</v>
      </c>
      <c r="F21" s="19">
        <f>SUM(F10:F20)</f>
        <v>67951.89</v>
      </c>
      <c r="G21" s="19">
        <f>SUM(G10:G20)</f>
        <v>18479.07</v>
      </c>
      <c r="H21" s="19"/>
      <c r="I21" s="19"/>
      <c r="J21" s="19"/>
      <c r="K21" s="19"/>
      <c r="L21" s="19"/>
      <c r="M21" s="19"/>
    </row>
    <row r="24" spans="1:13" s="20" customFormat="1" ht="12.75" x14ac:dyDescent="0.2">
      <c r="B24" s="20" t="s">
        <v>29</v>
      </c>
      <c r="F24" s="20" t="s">
        <v>30</v>
      </c>
    </row>
  </sheetData>
  <mergeCells count="11">
    <mergeCell ref="M7:M8"/>
    <mergeCell ref="A1:M1"/>
    <mergeCell ref="N1:S1"/>
    <mergeCell ref="A2:M2"/>
    <mergeCell ref="A4:M4"/>
    <mergeCell ref="A5:M5"/>
    <mergeCell ref="A7:A8"/>
    <mergeCell ref="B7:B8"/>
    <mergeCell ref="C7:D7"/>
    <mergeCell ref="E7:G7"/>
    <mergeCell ref="H7:L7"/>
  </mergeCells>
  <pageMargins left="1.24" right="0.88" top="0.75" bottom="0.75" header="0.3" footer="0.3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січень 2025</vt:lpstr>
      <vt:lpstr>'січень 2025'!Область_печати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</dc:creator>
  <cp:lastModifiedBy>SA</cp:lastModifiedBy>
  <dcterms:created xsi:type="dcterms:W3CDTF">2025-02-10T06:40:18Z</dcterms:created>
  <dcterms:modified xsi:type="dcterms:W3CDTF">2025-02-10T06:57:21Z</dcterms:modified>
</cp:coreProperties>
</file>