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60" windowWidth="15480" windowHeight="8610" tabRatio="819"/>
  </bookViews>
  <sheets>
    <sheet name="01042019" sheetId="33" r:id="rId1"/>
  </sheets>
  <definedNames>
    <definedName name="_xlnm.Print_Titles" localSheetId="0">'01042019'!$5:$9</definedName>
    <definedName name="_xlnm.Print_Area" localSheetId="0">'01042019'!$A$1:$L$134</definedName>
  </definedNames>
  <calcPr calcId="144525"/>
</workbook>
</file>

<file path=xl/calcChain.xml><?xml version="1.0" encoding="utf-8"?>
<calcChain xmlns="http://schemas.openxmlformats.org/spreadsheetml/2006/main">
  <c r="E100" i="33" l="1"/>
  <c r="D100" i="33"/>
  <c r="K132" i="33"/>
  <c r="J132" i="33"/>
  <c r="I132" i="33"/>
  <c r="H132" i="33"/>
  <c r="G132" i="33"/>
  <c r="F132" i="33"/>
  <c r="E132" i="33"/>
  <c r="D132" i="33"/>
  <c r="K131" i="33"/>
  <c r="J131" i="33"/>
  <c r="I131" i="33"/>
  <c r="H131" i="33"/>
  <c r="G131" i="33"/>
  <c r="F131" i="33"/>
  <c r="E131" i="33"/>
  <c r="D131" i="33"/>
  <c r="K126" i="33"/>
  <c r="J126" i="33"/>
  <c r="I126" i="33"/>
  <c r="H126" i="33"/>
  <c r="G126" i="33"/>
  <c r="F126" i="33"/>
  <c r="E126" i="33"/>
  <c r="D126" i="33"/>
  <c r="K125" i="33"/>
  <c r="J125" i="33"/>
  <c r="I125" i="33"/>
  <c r="H125" i="33"/>
  <c r="G125" i="33"/>
  <c r="F125" i="33"/>
  <c r="E125" i="33"/>
  <c r="D125" i="33"/>
  <c r="K120" i="33"/>
  <c r="J120" i="33"/>
  <c r="I120" i="33"/>
  <c r="H120" i="33"/>
  <c r="G120" i="33"/>
  <c r="F120" i="33"/>
  <c r="E120" i="33"/>
  <c r="D120" i="33"/>
  <c r="K113" i="33"/>
  <c r="J113" i="33"/>
  <c r="I113" i="33"/>
  <c r="H113" i="33"/>
  <c r="G113" i="33"/>
  <c r="F113" i="33"/>
  <c r="E113" i="33"/>
  <c r="D113" i="33"/>
  <c r="K110" i="33"/>
  <c r="J110" i="33"/>
  <c r="I110" i="33"/>
  <c r="H110" i="33"/>
  <c r="G110" i="33"/>
  <c r="F110" i="33"/>
  <c r="E110" i="33"/>
  <c r="D110" i="33"/>
  <c r="K106" i="33"/>
  <c r="K105" i="33" s="1"/>
  <c r="K103" i="33" s="1"/>
  <c r="J106" i="33"/>
  <c r="J105" i="33" s="1"/>
  <c r="J103" i="33" s="1"/>
  <c r="I106" i="33"/>
  <c r="I105" i="33" s="1"/>
  <c r="I103" i="33" s="1"/>
  <c r="H106" i="33"/>
  <c r="H105" i="33" s="1"/>
  <c r="H103" i="33" s="1"/>
  <c r="G106" i="33"/>
  <c r="G105" i="33" s="1"/>
  <c r="G103" i="33" s="1"/>
  <c r="F106" i="33"/>
  <c r="F105" i="33" s="1"/>
  <c r="F103" i="33" s="1"/>
  <c r="E106" i="33"/>
  <c r="E105" i="33" s="1"/>
  <c r="E103" i="33" s="1"/>
  <c r="D106" i="33"/>
  <c r="D105" i="33" s="1"/>
  <c r="D103" i="33" s="1"/>
  <c r="K100" i="33"/>
  <c r="J100" i="33"/>
  <c r="I100" i="33"/>
  <c r="H100" i="33"/>
  <c r="G100" i="33"/>
  <c r="F100" i="33"/>
  <c r="K96" i="33"/>
  <c r="J96" i="33"/>
  <c r="I96" i="33"/>
  <c r="H96" i="33"/>
  <c r="G96" i="33"/>
  <c r="F96" i="33"/>
  <c r="E96" i="33"/>
  <c r="D96" i="33"/>
  <c r="K91" i="33"/>
  <c r="J91" i="33"/>
  <c r="I91" i="33"/>
  <c r="H91" i="33"/>
  <c r="G91" i="33"/>
  <c r="F91" i="33"/>
  <c r="E91" i="33"/>
  <c r="D91" i="33"/>
  <c r="K90" i="33"/>
  <c r="J90" i="33"/>
  <c r="I90" i="33"/>
  <c r="H90" i="33"/>
  <c r="G90" i="33"/>
  <c r="F90" i="33"/>
  <c r="E90" i="33"/>
  <c r="D90" i="33"/>
  <c r="K87" i="33"/>
  <c r="J87" i="33"/>
  <c r="I87" i="33"/>
  <c r="H87" i="33"/>
  <c r="G87" i="33"/>
  <c r="F87" i="33"/>
  <c r="E87" i="33"/>
  <c r="D87" i="33"/>
  <c r="K78" i="33"/>
  <c r="J78" i="33"/>
  <c r="I78" i="33"/>
  <c r="H78" i="33"/>
  <c r="G78" i="33"/>
  <c r="F78" i="33"/>
  <c r="E78" i="33"/>
  <c r="D78" i="33"/>
  <c r="K77" i="33"/>
  <c r="J77" i="33"/>
  <c r="I77" i="33"/>
  <c r="H77" i="33"/>
  <c r="G77" i="33"/>
  <c r="F77" i="33"/>
  <c r="E77" i="33"/>
  <c r="D77" i="33"/>
  <c r="K75" i="33"/>
  <c r="J75" i="33"/>
  <c r="I75" i="33"/>
  <c r="H75" i="33"/>
  <c r="G75" i="33"/>
  <c r="F75" i="33"/>
  <c r="E75" i="33"/>
  <c r="D75" i="33"/>
  <c r="K72" i="33"/>
  <c r="J72" i="33"/>
  <c r="I72" i="33"/>
  <c r="H72" i="33"/>
  <c r="G72" i="33"/>
  <c r="F72" i="33"/>
  <c r="E72" i="33"/>
  <c r="D72" i="33"/>
  <c r="K69" i="33"/>
  <c r="J69" i="33"/>
  <c r="I69" i="33"/>
  <c r="H69" i="33"/>
  <c r="G69" i="33"/>
  <c r="F69" i="33"/>
  <c r="E69" i="33"/>
  <c r="D69" i="33"/>
  <c r="K66" i="33"/>
  <c r="J66" i="33"/>
  <c r="I66" i="33"/>
  <c r="H66" i="33"/>
  <c r="G66" i="33"/>
  <c r="F66" i="33"/>
  <c r="E66" i="33"/>
  <c r="D66" i="33"/>
  <c r="K63" i="33"/>
  <c r="J63" i="33"/>
  <c r="I63" i="33"/>
  <c r="H63" i="33"/>
  <c r="G63" i="33"/>
  <c r="F63" i="33"/>
  <c r="E63" i="33"/>
  <c r="D63" i="33"/>
  <c r="K61" i="33"/>
  <c r="J61" i="33"/>
  <c r="I61" i="33"/>
  <c r="H61" i="33"/>
  <c r="G61" i="33"/>
  <c r="F61" i="33"/>
  <c r="E61" i="33"/>
  <c r="D61" i="33"/>
  <c r="K59" i="33"/>
  <c r="J59" i="33"/>
  <c r="I59" i="33"/>
  <c r="H59" i="33"/>
  <c r="G59" i="33"/>
  <c r="F59" i="33"/>
  <c r="E59" i="33"/>
  <c r="D59" i="33"/>
  <c r="K58" i="33"/>
  <c r="J58" i="33"/>
  <c r="I58" i="33"/>
  <c r="H58" i="33"/>
  <c r="G58" i="33"/>
  <c r="F58" i="33"/>
  <c r="E58" i="33"/>
  <c r="D58" i="33"/>
  <c r="K56" i="33"/>
  <c r="J56" i="33"/>
  <c r="I56" i="33"/>
  <c r="H56" i="33"/>
  <c r="G56" i="33"/>
  <c r="F56" i="33"/>
  <c r="E56" i="33"/>
  <c r="D56" i="33"/>
  <c r="K51" i="33"/>
  <c r="J51" i="33"/>
  <c r="I51" i="33"/>
  <c r="H51" i="33"/>
  <c r="G51" i="33"/>
  <c r="F51" i="33"/>
  <c r="E51" i="33"/>
  <c r="D51" i="33"/>
  <c r="K48" i="33"/>
  <c r="J48" i="33"/>
  <c r="I48" i="33"/>
  <c r="H48" i="33"/>
  <c r="G48" i="33"/>
  <c r="F48" i="33"/>
  <c r="E48" i="33"/>
  <c r="D48" i="33"/>
  <c r="K46" i="33"/>
  <c r="J46" i="33"/>
  <c r="I46" i="33"/>
  <c r="H46" i="33"/>
  <c r="G46" i="33"/>
  <c r="F46" i="33"/>
  <c r="E46" i="33"/>
  <c r="D46" i="33"/>
  <c r="K37" i="33"/>
  <c r="J37" i="33"/>
  <c r="I37" i="33"/>
  <c r="H37" i="33"/>
  <c r="G37" i="33"/>
  <c r="F37" i="33"/>
  <c r="E37" i="33"/>
  <c r="D37" i="33"/>
  <c r="K30" i="33"/>
  <c r="J30" i="33"/>
  <c r="I30" i="33"/>
  <c r="H30" i="33"/>
  <c r="G30" i="33"/>
  <c r="F30" i="33"/>
  <c r="E30" i="33"/>
  <c r="D30" i="33"/>
  <c r="K28" i="33"/>
  <c r="J28" i="33"/>
  <c r="I28" i="33"/>
  <c r="H28" i="33"/>
  <c r="G28" i="33"/>
  <c r="F28" i="33"/>
  <c r="E28" i="33"/>
  <c r="D28" i="33"/>
  <c r="K21" i="33"/>
  <c r="J21" i="33"/>
  <c r="I21" i="33"/>
  <c r="H21" i="33"/>
  <c r="G21" i="33"/>
  <c r="F21" i="33"/>
  <c r="E21" i="33"/>
  <c r="D21" i="33"/>
  <c r="K15" i="33"/>
  <c r="J15" i="33"/>
  <c r="I15" i="33"/>
  <c r="H15" i="33"/>
  <c r="G15" i="33"/>
  <c r="F15" i="33"/>
  <c r="E15" i="33"/>
  <c r="D15" i="33"/>
  <c r="K14" i="33"/>
  <c r="J14" i="33"/>
  <c r="I14" i="33"/>
  <c r="H14" i="33"/>
  <c r="G14" i="33"/>
  <c r="F14" i="33"/>
  <c r="E14" i="33"/>
  <c r="D14" i="33"/>
  <c r="K12" i="33"/>
  <c r="J12" i="33"/>
  <c r="I12" i="33"/>
  <c r="H12" i="33"/>
  <c r="G12" i="33"/>
  <c r="F12" i="33"/>
  <c r="E12" i="33"/>
  <c r="D12" i="33"/>
  <c r="D134" i="33" l="1"/>
  <c r="F134" i="33"/>
  <c r="H134" i="33"/>
  <c r="J134" i="33"/>
  <c r="E134" i="33"/>
  <c r="G134" i="33"/>
  <c r="I134" i="33"/>
  <c r="K134" i="33"/>
</calcChain>
</file>

<file path=xl/sharedStrings.xml><?xml version="1.0" encoding="utf-8"?>
<sst xmlns="http://schemas.openxmlformats.org/spreadsheetml/2006/main" count="304" uniqueCount="197">
  <si>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</si>
  <si>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</si>
  <si>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</si>
  <si>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</si>
  <si>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</si>
  <si>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</si>
  <si>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</si>
  <si>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Не враховано/Не виконано</t>
  </si>
  <si>
    <t>Благоустрій</t>
  </si>
  <si>
    <t>Надано відповіді роз'яснювального характеру</t>
  </si>
  <si>
    <t>Всього питань</t>
  </si>
  <si>
    <t>1.1.</t>
  </si>
  <si>
    <t>2</t>
  </si>
  <si>
    <t>2.1.</t>
  </si>
  <si>
    <t>2.2.</t>
  </si>
  <si>
    <t>3</t>
  </si>
  <si>
    <t>3.1.</t>
  </si>
  <si>
    <t>4</t>
  </si>
  <si>
    <t>Ремонт прибудинкових доріг та тротуарів</t>
  </si>
  <si>
    <t>1.2.</t>
  </si>
  <si>
    <t>1.3.</t>
  </si>
  <si>
    <t>1.4.</t>
  </si>
  <si>
    <t>1</t>
  </si>
  <si>
    <t>Транспорт</t>
  </si>
  <si>
    <t>Департамент соціального захисту населення Сумської міської ради</t>
  </si>
  <si>
    <t>Сума, тис.грн.</t>
  </si>
  <si>
    <t>1.5.</t>
  </si>
  <si>
    <t>Кількість врахованих (частково врахованих) пропозицій</t>
  </si>
  <si>
    <t>Департамент інфраструктури міста Сумської міської ради</t>
  </si>
  <si>
    <t>1.</t>
  </si>
  <si>
    <t>2.</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</si>
  <si>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2019 рік та Програми економічного і соціального розвитку м. Суми на 2019 рік та основних напрямів розвитку на 2020 - 2021 роки                                                                                                                                                                                                                                                                                                                                                                                                                                                                     
</t>
  </si>
  <si>
    <t>Передбачено в міському бюджеті на 2019 рік  (з урахуванням змін)</t>
  </si>
  <si>
    <t>Касові видатки станом на 01.04.2019</t>
  </si>
  <si>
    <t>станом на 01.04.2019 року</t>
  </si>
  <si>
    <t>Інформація щодо врахування</t>
  </si>
  <si>
    <t>Поточний ремонт вулично-дорожньої мережі та прибудинкових доріг</t>
  </si>
  <si>
    <t>Зробити заїзд у двір Металургів 16 - 32.</t>
  </si>
  <si>
    <t>Ремонт дороги по вул. Даргомижського, поруч школи №9.</t>
  </si>
  <si>
    <t xml:space="preserve">Ремонт дороги по вулиці 1а Новопоселенська та заїзд у двір Металургів 14. </t>
  </si>
  <si>
    <t xml:space="preserve">Ремонт євродвору Металургів 14-16. </t>
  </si>
  <si>
    <t xml:space="preserve">Улаштування та ремонт тротуарів, пішохідних доріжок </t>
  </si>
  <si>
    <t>Прокласти асфальтовану доріжку від Сумського професійного училища будівництва та дизайну (Охтирська, 28) до житлових будинків (зокрема, до Охтирської, 23), напроти пішохідного переходу.</t>
  </si>
  <si>
    <t>Реконструкція тротуарів навколо школи №23.</t>
  </si>
  <si>
    <t>2.3.</t>
  </si>
  <si>
    <t>Продовжити роботу в напрямку забезпечення доступності пішохідних переходів шляхом пониження бордюрного каменю.</t>
  </si>
  <si>
    <t>2.4.</t>
  </si>
  <si>
    <t>2.5.</t>
  </si>
  <si>
    <t>Реконструювати пішохідні доріжки у міському парку ім. Кожедуба.</t>
  </si>
  <si>
    <t>2.6.</t>
  </si>
  <si>
    <t>Прокладання пішохідних тротуарів до озера Чеха зі сторони кінцевої зупинки вул. Інтернаціоналістів.</t>
  </si>
  <si>
    <t>Ремонт пасажирських ліфтів</t>
  </si>
  <si>
    <t>Передбачити на 2019 рік 1850,0 тис. грн. на модернізацію чотирьох пасажирських ліфтів будинку по вул. Іллінська, буд.51В (виконання повної модернізації здійснити за програмою 70/30).</t>
  </si>
  <si>
    <t>4.1.</t>
  </si>
  <si>
    <t>Врахувати у комзамовленні на розчистку та посипку сольовою сумішшю тротуару вздовж нової дороги по вул. Інтернаціоналістів.</t>
  </si>
  <si>
    <t>4.2.</t>
  </si>
  <si>
    <t>4.3.</t>
  </si>
  <si>
    <t>Облаштування центрального пляжу на озері Чеха (демонтаж асфальтного покриття колишніх тротуарів, вирівнювання промоїн та обривів на березі).</t>
  </si>
  <si>
    <t>4.4.</t>
  </si>
  <si>
    <t>Облаштування зони відпочинку озера Чеха туалетами.</t>
  </si>
  <si>
    <t>4.5.</t>
  </si>
  <si>
    <t>Передбачити кошти для комзамовлення обслуговування території навколо озера (прибирання сміття) не лише протягом літнього періоду.</t>
  </si>
  <si>
    <t>4.6.</t>
  </si>
  <si>
    <t>Відновити фонтан на вході до центрального міського парку до первісного вигляду.</t>
  </si>
  <si>
    <t>5</t>
  </si>
  <si>
    <t>Вуличне освітлення</t>
  </si>
  <si>
    <t>5.1</t>
  </si>
  <si>
    <t>Налагодити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t>
  </si>
  <si>
    <t>5.2.</t>
  </si>
  <si>
    <t>Облаштувати вуличне освітлення в районі будинків за адресою: вул. Інтернаціоналістів, 55, 57, 35 - на місці нових опор розмістити світильники.</t>
  </si>
  <si>
    <t>5.3.</t>
  </si>
  <si>
    <t>Облаштувати адекватне освітлення в районі стадіону школи №23 та будинків 23, 25 (із зовнішнього боку, що виходить на міський тротуар) по вул. Інтернаціоналістів до світлофора для безпечного руху дітей зі школи.</t>
  </si>
  <si>
    <t>5.4.</t>
  </si>
  <si>
    <t>5.5.</t>
  </si>
  <si>
    <t>Реконструювати лінії дворового вуличного освітлення в районі будинків 55, 57, 59 по вул. Інтернаціоналістів, розширивши їх на території дитячого майданчика та будинку 55-б.</t>
  </si>
  <si>
    <t>5.6.</t>
  </si>
  <si>
    <t>Забезпечити освітлення регульованого пішохідного переходу на перехресті вулиці Інтернаціоналістів та І.Сірка.</t>
  </si>
  <si>
    <t>5.7.</t>
  </si>
  <si>
    <t>Запровадити автоматичне вмикання-вимикання вуличного освітлення, залежно від рівня природнього зовнішнього освітлення, а не від ручного графіку.</t>
  </si>
  <si>
    <t>5.8.</t>
  </si>
  <si>
    <t>Реконструювати освітлення у міському парку ім. Кожедуба.</t>
  </si>
  <si>
    <t>6</t>
  </si>
  <si>
    <t>Облаштування зупинок громадського транспорту</t>
  </si>
  <si>
    <t>6.1.</t>
  </si>
  <si>
    <t>Облаштувати зупинки громадського транспорту захисними стовпчиками.</t>
  </si>
  <si>
    <t>7</t>
  </si>
  <si>
    <t>Будівництво інших об'єктів соціальної  інфраструктури</t>
  </si>
  <si>
    <t>7.1.</t>
  </si>
  <si>
    <t>Будівництво нового дитячого майданчика в районі будинків 55, 57, 59 по вул. Інтернаціоналістів.</t>
  </si>
  <si>
    <t>Управління капітального будівництва та дорожнього господарства</t>
  </si>
  <si>
    <t>Включити прибудинкову територію будинку Інтернаціоналістів, 55-б до титульних списків на ремонт прибудинкових доріг та тротуарів.</t>
  </si>
  <si>
    <t xml:space="preserve">Капітальний ремонт доріг </t>
  </si>
  <si>
    <t>Завершити будівництво ділянки нової дороги в районі Героїв Крут 60 (Сам-Маркет).</t>
  </si>
  <si>
    <t>Реконструкція інших об'єктів</t>
  </si>
  <si>
    <t>Виділити кошти на оновлення контактної мережі (для запобігання чи не щоденним поривам).</t>
  </si>
  <si>
    <t>3.2.</t>
  </si>
  <si>
    <t>Здійснити реконструкцію центральної площі Незалежності.</t>
  </si>
  <si>
    <t>Будівництво спортивних об'єктів</t>
  </si>
  <si>
    <t>Будівництво футбольної коробки у дворі Металургів 16 - 32.</t>
  </si>
  <si>
    <t xml:space="preserve">Зробити у дворі будинку 38 по вулиці Г.Кондратьєва облаштоване футбольне поле з покриттям, огорожею, воротами. Також встановити турніки та інше спортивне знаряддя для спортивних вправ для підлітків. </t>
  </si>
  <si>
    <t>Будівництво освітніх закладів</t>
  </si>
  <si>
    <t>5.1.</t>
  </si>
  <si>
    <t>Запланувати будівництво школи (не НВК, не садочку, а окремого закладу з окремою територією) у 12 мікрорайоні та закласти у бюджет 2019 року розробку проектної документації.</t>
  </si>
  <si>
    <t>Відділ транспорту, зв'язку та телекомунікаційних послуг</t>
  </si>
  <si>
    <t>Придбати 20 тролейбусів у 2019 році за рахунок коштів міського бюджету (без урахування вже три роки як можливих кредитних).</t>
  </si>
  <si>
    <t>Закупівля 10 тролейбусів (виключно із низькою підлогою), не зважаючи на наявність чи відсутність кредитних коштів від ЄІБ.</t>
  </si>
  <si>
    <t>У 2019 році виділити кошти на закупівлю автобусів великої місткості  на 100 та більше пасажирів.</t>
  </si>
  <si>
    <t>Відмовитися від закупівлі середніх автобусів на користь автобусам великої вмістимості із 100% низькою підлогою та наявністю системи звукового оповіщення.</t>
  </si>
  <si>
    <t>Впровадження електронного квитка в усьому (в тому числі, і в приватному) пасажирському транспорті.</t>
  </si>
  <si>
    <t>1.6.</t>
  </si>
  <si>
    <t>1.7.</t>
  </si>
  <si>
    <t>Передбачити кошти для забезпечення зупинок графіками руху приватних автобусів (маршруток).</t>
  </si>
  <si>
    <t>Встановлення одноразової допомоги інвалідам I та  II груп по зору</t>
  </si>
  <si>
    <t>Встановлення одноразової допомоги учасникам ліквідації наслідків на ЧАЕС</t>
  </si>
  <si>
    <t>Ремонт невеликого шмату дороги з вул.Г.Кондратьєва до Еколого-натуралістичного відділу ОЦПО та РТМ (вул.Аерофлотська, 1).</t>
  </si>
  <si>
    <t xml:space="preserve">Пропозиції, що надійшли від учасників громадських слухань </t>
  </si>
  <si>
    <t>Відновити освітлення на 2 стовпах в дворі між будинками вул. Лебединської 6 та Герасима Кондратьєва 181.</t>
  </si>
  <si>
    <t>Пропозиції, що надійшли від учасників електронних консультацій</t>
  </si>
  <si>
    <t xml:space="preserve">Всього </t>
  </si>
  <si>
    <t>Департамент забезпечення ресурсних платежів</t>
  </si>
  <si>
    <t>Інвентаризація орендованих земельних ділянок, умови використання цілісного майнового комплексу</t>
  </si>
  <si>
    <t xml:space="preserve">Провести інвентаризацію орендованих земельних ділянок та стану сплати орендної плати. Розірвати договори у разі фактів недотримання фінансової дисципліни.
</t>
  </si>
  <si>
    <t>Винайти можливості переглянути умови використання цілісного майнового комплексу міста з метою наповнення бюджету.</t>
  </si>
  <si>
    <t>Всього</t>
  </si>
  <si>
    <t>Відділ культури та туризму</t>
  </si>
  <si>
    <t>Пропозиції, що надійшли від учасників громадських слухань</t>
  </si>
  <si>
    <t>Управління архітектури та містобудування</t>
  </si>
  <si>
    <t>Соціальна реклама</t>
  </si>
  <si>
    <t>Відмовитися від замовлення "соціальної" реклами, що не несе жодної суспільної користі.</t>
  </si>
  <si>
    <t>П.І.Б. громадянина, назва організації, контактні дані (учасників електронних консультацій, громадських слухань)</t>
  </si>
  <si>
    <t>Говорун Анна Андріївна, govorun.anna.etc@gmail.com, вул.СКД, 18/11, +380999480396</t>
  </si>
  <si>
    <t>Сергій Стеценко,stetsenko.sn@gmail.com, 0505723835, Металургів 16</t>
  </si>
  <si>
    <t>Корнієнко Олена Володимирівна, 1eno4ka@ukr.net, 0661011132, Інтернаціоналістів, 55б, 73</t>
  </si>
  <si>
    <t>Діброва Владислав В'ячеславович, vladyslav.dibrova@gmail.com, +380669240103, Лебединська 6</t>
  </si>
  <si>
    <t xml:space="preserve">Каранда Ярослав Павлович
Email: jaroslav.karanda@gmail.com
Контактний телефон: +380990589402
Адреса: СКД 5
</t>
  </si>
  <si>
    <t>Корнієнко Максим Володимирович,max_kornienko@ukr.net,0952009913,Інтернаціоналістів, 55б, 73</t>
  </si>
  <si>
    <t>Корнієнко Олена Володимирівна, 1eno4ka@ukr.net, 0661011132, Інтернаціоналістів, 55б, 73/Корнієнко Максим Володимирович,max_kornienko@ukr.net,0952009913,Інтернаціоналістів, 55б, 73</t>
  </si>
  <si>
    <t>Управління освіти і науки</t>
  </si>
  <si>
    <t xml:space="preserve">Створення в перспективі (2020-2121 роки) міського культурно-мистецького центру </t>
  </si>
  <si>
    <t>Сіробаба Микола</t>
  </si>
  <si>
    <t>Корнієнко Максим Володимирович,max_kornienko@ukr.net,0952009913,Інтернаціоналістів, 55б, 73+</t>
  </si>
  <si>
    <t>Мартиненко Олександра, alex alex reset.power.life@gmail.com, 0661526105</t>
  </si>
  <si>
    <t>Антонина Антонова &lt;antonina.antonova.1979@gmail.com&gt;,м.Суми, вул. Г.-Кондрат`єва, б.38, кв.5,0506490334</t>
  </si>
  <si>
    <t>Олексій  Господар, Суми, Україна &lt;osbbgospodar@ukr.net&gt;, Гарцунов М.Ю., Хитров Б.В., Целік О. О.. Тел..0509339057 osbbgospodar@ukr.net</t>
  </si>
  <si>
    <t xml:space="preserve">Капітальний ремонт гуртожитку по вул. Курська, 119  </t>
  </si>
  <si>
    <t>Котляр Вікторія Дмитрівна</t>
  </si>
  <si>
    <t xml:space="preserve">Очистка та приведення в належний стан колекторів по вул. Космічній та по вул. Тополянській </t>
  </si>
  <si>
    <t>Хомук Юрій Анатолійович</t>
  </si>
  <si>
    <t xml:space="preserve">Створення умов для людей з вадами зору:облаштування тротуарів тактильною плиткою для зручності пересування осіб з вадами зору, зокрема, перед перехрестями </t>
  </si>
  <si>
    <t>Москаленко Константин Олегович</t>
  </si>
  <si>
    <t>Створення умов для людей з вадами зору: встановлення звукових світлофорів</t>
  </si>
  <si>
    <t xml:space="preserve">Створення умов для людей з вадами зору: облаштування тролейбусів та автобусів зовнішнім озвученням. </t>
  </si>
  <si>
    <t>Представники громадських організацій  ліквідаторів аварії ЧАЕС</t>
  </si>
  <si>
    <t>Корнієнко Максим Володимирович,max_kornienko@ukr.net,0952009913,Інтернаціоналістів, 55б, 74</t>
  </si>
  <si>
    <t>Соціальний захист та соціальне забезпечення</t>
  </si>
  <si>
    <t>Запровадити механізм монетизації пільг із мінімальними нормами кількості поїздок та пільгових категорій.</t>
  </si>
  <si>
    <t>Врахувати на 2019-2021 роки аналогічні пільги/виплати передбачені у 2018 році міською програмою «Місто Суми - територія добра та милосердя» на 2016-2018 роки», але для громадян/Почесних донорів України, що постійно проживають і працюють в Сумах, отримали статус Почесного донора здаючи кров для сумчан але мають не сумську прописку.</t>
  </si>
  <si>
    <t>Відмовитися від фінансування не обов'язкових категорій пільг так компенсацій.</t>
  </si>
  <si>
    <t>Відділ у справах молоді та спорту</t>
  </si>
  <si>
    <t xml:space="preserve">Компенсація вартості проїзду для необов'язкових пільгових категорій </t>
  </si>
  <si>
    <t>Забезпечити функціонування поділу класів на підгрупи з вивчення окремих предметів на рівні минулих років: виділити кошти з міського бюджету на ділянках, що не покриваються державною субвенцією.</t>
  </si>
  <si>
    <t>Департамент комунікацій та інформаційної політики</t>
  </si>
  <si>
    <t>Висвітлення діяльності Сумської міської ради</t>
  </si>
  <si>
    <t>Не передбачати кошти на висвітлення діяльності ради.</t>
  </si>
  <si>
    <t xml:space="preserve">З метою забезпечення відкритості та прозорості у діяльності органів місцевого самоврядування, інформування сумчан щодо актуальних питань життєдіяльності міста, а також реалізації державної та місцевої політики за різними напрямками, втілення реформ, є потреба у створенні інформаційного продукту. Його поширення передбачає договірні відносини із засобами масової інформації. Сумська міська рада також забезпечує здійснення онлайн-трансляцій своїх сесій, засідань постійних депутатських комісій, виконавчого комітету, апаратних нарад при міському голові та ін. Для проведення таких трансляцій потрібен фінансовий ресурс. Крім того, відповідно до чинного законодавства щодо друкованих засобів масової інформації та реформування державних і комунальних друкованих засобів масової інформації, з 1 січня 2019 року міська рада має оприлюднювати документи та проекти документів, які підлягають обов’язковому оприлюдненню у засобах масової інформації, винятково у комерційних друкованих ЗМІ. Таке оприлюднення можливе лише на договірних засадах, що передбачає відповідне фінансування з міського бюджету. Таким чином, Сумська міська рада має передбачати необхідні кошти на висвітлення діяльності та інформування мешканців міста. </t>
  </si>
  <si>
    <t>Згаданий об'єкт не включений до переліку об'єктів капітального ремонту доріг на 2019 рік.</t>
  </si>
  <si>
    <t>Згаданий об’єкт не передбачено розподілом коштів бюджету розвитку за об’єктами у 2019 році.</t>
  </si>
  <si>
    <t>Встановлення звукових світлофорів не передбачено титульним списком на 2019 рік. Направлено листа Москаленку Костянтину Олеговичу про надання конкретного перелік перехресть, перед якими необхідно встановити звукові світлофори.</t>
  </si>
  <si>
    <t>Управління архітектури та містобудування Сумської міської ради (далі – Управління) готує проекти рішень виконавчого комітету щодо розміщення соціальної реклами у місті Суми на спеціальних конструкціях, інші повноваження стосовно соціальної реклами (визначення відповідності макетів поняття «соціальної реклами», погодження макетів, розміщення чи сприяння у розміщенні та ін.) до Управління відповідно до функцій та завдань Положення про управління архітектури та містобудування Сумської міської ради, затвердженого рішенням Сумської міської ради від 27.04.2016 №662-МР (зі змінами), не входять. Враховуючи зазначене, Управління здійснює замовлення плакатів соціальної реклами відповідно до прийнятих рішень виконавчого комітету.</t>
  </si>
  <si>
    <t>Розподілом коштів бюджету розвитку за об’єктами у 2019 році по об’єкту «Реконструкція грального поля по вул. Металургів, 24» передбачено фінансування в розмірі 1500,0 тис. гривень. На даний час управлінням замовлено проектно-кошторисну документацію по згаданому об’єкту, після її виготовлення та проведення експертизи буде укладено договір на виконання будівельно-монтажних робіт.</t>
  </si>
  <si>
    <t>В міському бюджеті передбачено кошти на придбання 2 автобусів великої місткості.</t>
  </si>
  <si>
    <t>Пропозиція опрацьовується, джерело фінансування  не визначено. Згідно із розпорядженням міського голови від 04.02.2019 № 31-Р створено робочу групи з питань реалізації повноважень виконавчих органів Сумської міської ради у сфері автоматизованої системи обліку оплати проїзду в міському пасажирському транспорті незалежно від форм власності. Рекомендації  робочої групи буде надано міському голові для подальшої роботи в даному напрямку.</t>
  </si>
  <si>
    <t xml:space="preserve">На сьогоднішній день, надання безплатного чи пільгового проїзду регламентовано Законами України та постановами Уряду і не містить підстав для звуження такого права, в тому числі відокремлення окремих категорій. В той же час, надання пільг готівкою з оплати проїзду всім категоріям громадян (більше 60 тисяч осіб), які мають на це право,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Таким чином, запровадження механізму монетизації пільг на оплату проїзду із мінімальними нормами кількості поїздок та пільгових категорій є в першу чергу порушенням гарантованого державною права на пільговий проїзд  та передумовами соціальної напруги серед мешканців міста.
</t>
  </si>
  <si>
    <t xml:space="preserve">В місті Суми діє міська програма «Місто Суми – територія добра та милосердя» на 2019-2021 роки», затверджена рішенням Сумської міської ради від 28 листопада 2018 року  № 4148-МР. Всі заходи даної міської програми поширюються тільки на мешканців міста Суми. Відповідно до пункту 8 Статуту територіальної громади міста Суми, затвердженого рішенням Сумської міської ради від 26 жовтня 2011 року № 893-МР (далі – Статут) жителями (мешканцями) міста визнаються:
- особи, які постійно проживають у місті;
- особи, які проживають у місті тимчасово, прибули з інших місцевостей у відрядження, на навчання (студенти, курсанти, аспіранти тощо), лікування, відпочинок, на військову чи альтернативну службу (військовослужбовці та члени їх сімей) за умови їх офіційної реєстрації у відповідних органах міста.
Реєстрація жителів, що постійно і тимчасово проживають у місті, здійснюється у порядку, передбаченому чинним законодавством.
</t>
  </si>
  <si>
    <t xml:space="preserve">Оскільки вищезазначене коло підстав не дає можливості вважати Почесних донорів України, які не мають зареєстрованого місця проживання в місті Суми, мешканцями міста Суми в розумінні вимог Статуту, правові підстави для надання такій категорії осіб додаткових гарантій, передбачених міською програмою, відсутні.
</t>
  </si>
  <si>
    <t xml:space="preserve">Фінансування витрат для надання пільг та компенсації окремим категоріям громадян, передбачених Законами України та постановами Уряду, а також додаткових соціальних гарантій мешканцям міста, передбачених рішеннями Сумської міської ради, забезпечує здійснення соціального захисту  та покращення якості життя мешканців міста. Щодо запровадження монетизації пільг на проїзд повідомляємо, що надання безплатного чи пільгового проїзду регламентовано Законами України та постановами Уряду. Уразі надання пільг готівкою з оплати проїзду всім категоріям громадян, які мають таке право (більше 60 тисяч осіб),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t>
  </si>
  <si>
    <t xml:space="preserve">Таким чином, запровадження механізму монетизації пільг на оплату проїзду може обмежити передбачені нормативно-правовими актами права мешканців міста на безплатний та пільговий проїзд, а відсутність фінансування для надання пільг та компенсацій позбавить можливості надавати додаткові соціальні гарантії для осіб, яким вони необхідні.
</t>
  </si>
  <si>
    <t xml:space="preserve">Міською програмою "Місто Суми - територія добра та милосердя" на 2019 рік передбачено вшанування учасників ліквідації наслідків аварії на ЧАЕС у 1986 році, віднесених до категорії 1, які не мають статусу осіб з інвалідністю внаслідок війни, до Дня вшанування учасників ліквідації наслідків аварії на Чорнобильській АЕС (46 осіб по 500 грн.). </t>
  </si>
  <si>
    <t xml:space="preserve">Міською програмою "Місто Суми - територія добра та милосердя" на 2019 рік передбачено вшанування осіб з інвалідністю І та ІІ групи по зору до Міжнародного дня сліпих (155 осіб з інвалідністю І групи по 500 грн., 78 осіб з інвалідністю ІІ групи по 300 грн.). </t>
  </si>
  <si>
    <t>З огляду на заплановане придбання 22 од. тролейбусів за рахунок кредитних коштів врахування пропозиції не є доцільним. Проведено тендер на закупівлю 4 од. тролейбусів за рахунок коштів міського бюджету, згідно із укладеним договором поставка тролейбусів повинна бути здійснена до 30.06.2019.</t>
  </si>
  <si>
    <t>У І кварталі цього року проведено тендер на закупівлю 4 тролейбусів за рахунок коштів міського бюджету з низьким рівнем підлоги.</t>
  </si>
  <si>
    <t>Пропозиція не може бути врахована з огляду на доцільність використання автобусів середньої місткості. Наразі для перевезення пасажирів міським комунальним автомобільним транспортом доцільно придбавати автобуси як великої, так і середньої пасажиромісткості. Закупівля автобусів середньої місткості є виправданою з огляду на те, що за технічними характеристиками значна частина міської мережі не пристосована для використання великогабаритних автобусів через відсутність розворотних кілець, ширина міських доріг не відповідає вимогам державних будівельних норм.</t>
  </si>
  <si>
    <t xml:space="preserve">Згаданий об’єкт не передбачено розподілом коштів бюджету розвитку за об’єктами у 2019 році. За інформацією управління архітектури та містобудування Сумської міської ради реконструкція площі Незалежності не входить до пріоритетних  завдань, які намічені управлінням на наступний рік серед яких:
- розроблення містобудівної документації (4 детальні плани територій);
- проведення містобудівного моніторингу реалізації положень генерального плану     
м. Суми;
- здійснення цифрового аерознімання та створення цифрових ортофотопланів території міста;
- створення цифрових інженерно-топографічних планів масштабу М1:2000 на територію м. Суми для розробки проектних рішень з оновлення генерального плану міста;
- створення сучасної міської геодезичної мережі в державній системі координат УСК 2000 (МСК 59).
</t>
  </si>
  <si>
    <t xml:space="preserve">У 2015 році за ініціативою студентських колективів навчальних закладів м. Суми та громадського обговорення у форматі круглого столу щодо забезпечення пільгового проїзду студентів денної форми навчання в комунальному електротранспорті м. Суми, дане питання було опрацьовано робочою групою відповідно до розпорядження міського голови від 13.02.2015 року № 34-Р «Про створення робочої групи з питань запровадження пільгового проїзду студентів в комунальному електротранспорті м. Суми». З метою соціальної підтримки молоді, на виконання статті 14 Закону України «Про освіту», керуючись статтею 25 Закону України «Про місцеве самоврядування в Україні», Сумською міською радою прийнято рішення від 19 серпня 2015 року № 4733-МР «Про Порядок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 та відшкодування витрат, пов’язаних з наданням таких пільг». На сьогоднішній день у місті Суми функціонує десять закладів вищої освіти, з них чотири - ІІІ-ІV рівнів акредитації та шість – І-ІІ рівнів акредитації, в яких навчається близько 25,5 тисяч студентів, значна частина з них користується пільговим проїздом в міському електротранспорті. 
</t>
  </si>
  <si>
    <t>Враховуючи вищевикладене та з метою недопущення соціальної напруги серед студентської спільноти міста, оскільки дане питання було порушено самими студентами, вважаємо за доцільне в наступному році передбачити кошти в міському бюджеті для компенсації різниці в тарифах на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t>
  </si>
  <si>
    <t>Пропозиція вважається недоцільною. Роботи з інвентаризації земель проводяться відповідно до положень Постанови КМУ від 23 травня 2012 року № 513 «Про затвердження Порядку проведення інвентаризації земель». Відповідно до статті 19-1 Податкового кодексу України контроль за своєчасністю, достовірністю, повнотою нарахування та сплати податків, зборів, платежів, покладено на контролюючі органи: Державну фіскальну службу України. Департаментом забезпечення ресурсних платежів Сумської міської ради постійно проводиться робота по розірванню договорів оренди вільних від забудови земельних ділянок з орендарями, які систематично не сплачують до міського бюджету орендну плату за землю з метою подальшої реалізації права оренди на земельних торгах (аукціонах). Розірвання договорів оренди земельних ділянок, на яких знаходяться об’єкти нерухомого майна орендарів (будівлі, споруди) не вбачається доцільним.</t>
  </si>
  <si>
    <t>Встановлення огорожі для сміттєвого майданчику біля Металургів 14.</t>
  </si>
  <si>
    <t>Вимоги щодо предмета закупівлі визначаються в тендерній документації, що розробляється та затверджується Замовником - КП СМР "Електроавтотранс". Згідно із проведеним у І кварталі цього року тендером тролейбуси (4 од.) оснащені зовні звуковим оповіщенням.</t>
  </si>
  <si>
    <t>За інформацією управління архітектури та містобудування Сумської міської ради функції такого міського культурно-мистецького центру може виконувати міський культурний центр «Романтика» (багатофункціональна громадська будівля). За інформацією відділу культури та туризму Сумської міської ради створення галереї робіт заслуженого художника України Миколи Сіробаби можливе за умови виділення у приміщенні МЦ "Романтика" відповідної площини.</t>
  </si>
  <si>
    <t>Відповідно до наказу Міністерства освіти і науки України від 20.02.2002 №128 (зі змінами) «Про затвердження Нормативів наповнюваності груп дошкільних навчальних закладів (ясла-садків) компенсуючого типу, класів спеціальних загальноосвітніх (шкіл- інтернатів), груп продовженого дня і виховних груп загальноосвітніх навчальних закладів усіх типів та Порядку поділу класів на групи при вивченні окремих предметів у загальноосвітніх навчальних закладах» включено видатки поділу класів  на підгрупи при вивченні таких предметів: українська та англійська мови, трудове навчання, інформатика.</t>
  </si>
  <si>
    <t xml:space="preserve">Відповідно до статті 1 Закону України «Про рекламу» соціальна реклама - інформація будь-якого виду, розповсюджена в будь-якій формі, яка спрямована на досягнення суспільно корисних цілей, популяризацію  загальнолюдських цінностей і розповсюдження якої не має на меті отримання прибутку. Відповідно ж до статті 12 зазначеного Закону рекламодавцем соціальної реклами може бути будь-яка особа. Згідно з пунктом 9.1. розділу 9 рішення виконавчого комітету Сумської міської ради від 12.01.2016 № 11 «Про внесення змін до рішення виконавчого комітету Сумської міської ради від 17.12.2013 «Про затвердження Правил розміщення зовнішньої реклами на території міста Суми» вирішення питання щодо розміщення соціальної реклами на встановлених у м. Суми рекламних засобах проводиться на підставі рішення виконавчого органу ради. Пропозиції щодо кількості місць, тем (змісту), макетів соціальної реклами, а також періоду її розміщення замовники соціальної реклами подають на розгляд виконавчого органу ради. </t>
  </si>
  <si>
    <t>Не передбачати кошти для компенсації вартості проїзду для необов'язкових пільгових категорій (для прикладу, 50% для школярів чи студентів).</t>
  </si>
  <si>
    <t>Не передбачати кошти для компенсації різниці в тарифах (тариф має бути економічно обґрунтований) та необов’язкових пільгових категорій</t>
  </si>
  <si>
    <t>Пропозиція потребує спільного опрацювання  структурними підрозділами Сумської міської ради. За  інформацією департаменту інфраструктури  в минулому році проект облаштування зупинок не передбачав облаштування їх графіками руху громадського транспорту. В поточному році проектування зупинок не проводилося. Відділом транспорту, зв'язку та телекомунікаційних послуг спільно з вказаним департаментом будуть опрацьовані варіанти розміщення графіків руху на зупинках з метою подальшого включення до завдання на проектування.</t>
  </si>
  <si>
    <t>У зв'язку із введенням в дію  нових тарифів на послуги міського комунального транспорту з лютого цього року відшкодування різниці в тарифах на послуги міського електричного транспорту не здійснюється, відшкодування різниці в тарифах на послуги міського автотранспорту складає 1 грн. Беручи до уваги ч. 2 ст. 14 Закону України «Про міський електричний транспорт» та ч. 2 ст. 29 Закону України «Про автомобільний транспорт», відшкодування різниці в тарифах на транспортні послуги є виконанням норм чинного законодавства. За умови встановлення  економічно обґрунтованих тарифів відшкодування різниці в тарифах за кошти міського бюджету не здійснюватиметься.</t>
  </si>
  <si>
    <t>Впровадити кілька пілотних проектів із «підняття» пішохідних переходів.</t>
  </si>
  <si>
    <t>На запит Департаменту забезпечення ресурсних платежів Сумської міської ради до Корнієнка М.В. щодо уточнення назви цілісного майнового комплексу комунальної власності територіальної громади міста Суми, по якому необхідно переглянути умови використання,  відповідь не надходила. На сьогодні в оренду передані два цілісних майнових комплекси комунальної власності територіальної громади міста Суми, за які в міський бюджет надходить орендна плата: цілісний майновий комплекс кінотеатру «Дружба» та цілісний майновий комплекс по виробництву, транспортуванню тепла та електричної енергії у місті Суми.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</si>
</sst>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0"/>
      <name val="Arial Cyr"/>
      <charset val="204"/>
    </font>
    <font>
      <b/>
      <sz val="14"/>
      <name val="Arial Cyr"/>
      <charset val="204"/>
    </font>
    <font>
      <sz val="14"/>
      <name val="Arial Cyr"/>
      <charset val="204"/>
    </font>
    <font>
      <b/>
      <sz val="16"/>
      <name val="Times New Roman"/>
      <family val="1"/>
      <charset val="204"/>
    </font>
    <font>
      <b/>
      <sz val="18"/>
      <name val="Times New Roman"/>
      <family val="1"/>
      <charset val="204"/>
    </font>
    <font>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4"/>
      <name val="Times New Roman"/>
      <family val="1"/>
      <charset val="204"/>
    </font>
    <font>
      <b/>
      <sz val="24"/>
      <color indexed="8"/>
      <name val="Times New Roman"/>
      <family val="1"/>
      <charset val="204"/>
    </font>
    <font>
      <sz val="24"/>
      <name val="Times New Roman"/>
      <family val="1"/>
      <charset val="204"/>
    </font>
    <font>
      <sz val="24"/>
      <color indexed="8"/>
      <name val="Times New Roman"/>
      <family val="1"/>
      <charset val="204"/>
    </font>
    <font>
      <sz val="24"/>
      <color theme="1"/>
      <name val="Calibri"/>
      <family val="2"/>
      <charset val="204"/>
      <scheme val="minor"/>
    </font>
    <font>
      <sz val="14"/>
      <color indexed="8"/>
      <name val="Times New Roman"/>
      <family val="1"/>
      <charset val="204"/>
    </font>
    <font>
      <b/>
      <sz val="26"/>
      <name val="Times New Roman"/>
      <family val="1"/>
      <charset val="204"/>
    </font>
  </fonts>
  <fills count="2">
    <fill>
      <patternFill patternType="none"/>
    </fill>
    <fill>
      <patternFill patternType="gray125"/>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236">
    <xf numFmtId="0" fontId="0" fillId="0" borderId="0" xfId="0"/>
    <xf numFmtId="0" fontId="2" fillId="0" borderId="0" xfId="0" applyFont="1" applyFill="1"/>
    <xf numFmtId="0" fontId="2" fillId="0" borderId="0" xfId="0" applyFont="1" applyFill="1" applyAlignment="1">
      <alignment horizontal="center"/>
    </xf>
    <xf numFmtId="0" fontId="1" fillId="0" borderId="0" xfId="0" applyFont="1" applyFill="1" applyBorder="1" applyAlignment="1">
      <alignment horizontal="right" vertical="center"/>
    </xf>
    <xf numFmtId="0" fontId="5" fillId="0" borderId="0" xfId="0" applyFont="1" applyFill="1"/>
    <xf numFmtId="0" fontId="8" fillId="0" borderId="2" xfId="0" applyFont="1" applyFill="1" applyBorder="1" applyAlignment="1">
      <alignment horizontal="center" vertical="top" wrapText="1"/>
    </xf>
    <xf numFmtId="0" fontId="10" fillId="0" borderId="5" xfId="0" applyFont="1" applyFill="1" applyBorder="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top"/>
    </xf>
    <xf numFmtId="0" fontId="10" fillId="0" borderId="5" xfId="0" applyFont="1" applyFill="1" applyBorder="1" applyAlignment="1">
      <alignment horizontal="center" vertical="top"/>
    </xf>
    <xf numFmtId="0" fontId="10" fillId="0" borderId="0" xfId="0" applyFont="1" applyFill="1" applyAlignment="1">
      <alignment horizontal="center" vertical="top"/>
    </xf>
    <xf numFmtId="0" fontId="11" fillId="0" borderId="0" xfId="0" applyFont="1" applyFill="1" applyBorder="1" applyAlignment="1">
      <alignment horizontal="right" vertical="center"/>
    </xf>
    <xf numFmtId="0" fontId="7" fillId="0" borderId="0" xfId="0" applyFont="1" applyFill="1" applyBorder="1" applyAlignment="1">
      <alignment horizontal="center"/>
    </xf>
    <xf numFmtId="0" fontId="4"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0" xfId="0" applyFont="1" applyFill="1" applyAlignment="1">
      <alignment horizontal="center"/>
    </xf>
    <xf numFmtId="0" fontId="6" fillId="0" borderId="1" xfId="0" applyFont="1" applyFill="1" applyBorder="1" applyAlignment="1">
      <alignment horizontal="center" vertical="top" wrapText="1"/>
    </xf>
    <xf numFmtId="0" fontId="6" fillId="0" borderId="2" xfId="0" applyFont="1" applyFill="1" applyBorder="1" applyAlignment="1">
      <alignment vertical="top" wrapText="1"/>
    </xf>
    <xf numFmtId="0" fontId="7" fillId="0" borderId="0" xfId="0" applyFont="1" applyFill="1"/>
    <xf numFmtId="0" fontId="7" fillId="0" borderId="5" xfId="0" applyFont="1" applyFill="1" applyBorder="1"/>
    <xf numFmtId="0" fontId="7" fillId="0" borderId="5" xfId="0" applyFont="1" applyFill="1" applyBorder="1" applyAlignment="1">
      <alignment horizontal="center"/>
    </xf>
    <xf numFmtId="0" fontId="9" fillId="0" borderId="0" xfId="0" applyFont="1" applyFill="1"/>
    <xf numFmtId="0" fontId="1" fillId="0" borderId="0" xfId="0" applyFont="1" applyFill="1"/>
    <xf numFmtId="0" fontId="8" fillId="0" borderId="0" xfId="0" applyFont="1" applyFill="1" applyAlignment="1">
      <alignment horizontal="right" vertical="top"/>
    </xf>
    <xf numFmtId="0" fontId="12" fillId="0" borderId="11"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5" fillId="0" borderId="2" xfId="0" applyFont="1" applyFill="1" applyBorder="1" applyAlignment="1">
      <alignment vertical="top" wrapText="1"/>
    </xf>
    <xf numFmtId="0" fontId="14" fillId="0" borderId="2" xfId="0" applyFont="1" applyFill="1" applyBorder="1" applyAlignment="1">
      <alignment horizontal="center" vertical="top" wrapText="1"/>
    </xf>
    <xf numFmtId="164" fontId="14" fillId="0" borderId="2" xfId="0" applyNumberFormat="1" applyFont="1" applyFill="1" applyBorder="1" applyAlignment="1">
      <alignment horizontal="center" vertical="top" wrapText="1"/>
    </xf>
    <xf numFmtId="0" fontId="14" fillId="0" borderId="27"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32" xfId="0" applyFont="1" applyFill="1" applyBorder="1" applyAlignment="1">
      <alignment horizontal="left" vertical="top" wrapText="1"/>
    </xf>
    <xf numFmtId="0" fontId="15" fillId="0" borderId="2" xfId="0" applyFont="1" applyFill="1" applyBorder="1" applyAlignment="1">
      <alignment horizontal="justify" vertical="top" wrapText="1"/>
    </xf>
    <xf numFmtId="0" fontId="15" fillId="0" borderId="4" xfId="0" applyFont="1" applyFill="1" applyBorder="1" applyAlignment="1">
      <alignment horizontal="justify" vertical="top" wrapText="1"/>
    </xf>
    <xf numFmtId="164" fontId="13" fillId="0" borderId="11" xfId="0" applyNumberFormat="1" applyFont="1" applyFill="1" applyBorder="1" applyAlignment="1">
      <alignment horizontal="center" vertical="top" wrapText="1"/>
    </xf>
    <xf numFmtId="165" fontId="14" fillId="0" borderId="2" xfId="0" applyNumberFormat="1" applyFont="1" applyFill="1" applyBorder="1" applyAlignment="1">
      <alignment horizontal="center" vertical="top" wrapText="1"/>
    </xf>
    <xf numFmtId="0" fontId="12" fillId="0" borderId="7" xfId="0" applyFont="1" applyFill="1" applyBorder="1" applyAlignment="1">
      <alignment horizontal="center" vertical="top" wrapText="1"/>
    </xf>
    <xf numFmtId="0" fontId="14" fillId="0" borderId="2" xfId="0" applyFont="1" applyFill="1" applyBorder="1" applyAlignment="1">
      <alignment horizontal="justify" vertical="top" wrapText="1"/>
    </xf>
    <xf numFmtId="1" fontId="12" fillId="0" borderId="11" xfId="0" applyNumberFormat="1" applyFont="1" applyFill="1" applyBorder="1" applyAlignment="1">
      <alignment horizontal="center" vertical="top" wrapText="1"/>
    </xf>
    <xf numFmtId="164" fontId="14" fillId="0" borderId="7" xfId="0" applyNumberFormat="1" applyFont="1" applyFill="1" applyBorder="1" applyAlignment="1">
      <alignment horizontal="center" vertical="top" wrapText="1"/>
    </xf>
    <xf numFmtId="0" fontId="14" fillId="0" borderId="14" xfId="0" applyFont="1" applyFill="1" applyBorder="1" applyAlignment="1">
      <alignment horizontal="center" vertical="top" wrapText="1"/>
    </xf>
    <xf numFmtId="0" fontId="12" fillId="0" borderId="10" xfId="0" applyFont="1" applyFill="1" applyBorder="1" applyAlignment="1">
      <alignment horizontal="center"/>
    </xf>
    <xf numFmtId="0" fontId="12" fillId="0" borderId="11" xfId="0" applyFont="1" applyFill="1" applyBorder="1"/>
    <xf numFmtId="0" fontId="12" fillId="0" borderId="25" xfId="0" applyFont="1" applyFill="1" applyBorder="1" applyAlignment="1">
      <alignment horizontal="center"/>
    </xf>
    <xf numFmtId="49" fontId="15" fillId="0" borderId="1" xfId="0" applyNumberFormat="1"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0" fontId="14" fillId="0" borderId="2" xfId="0" applyFont="1" applyFill="1" applyBorder="1" applyAlignment="1">
      <alignment horizontal="left" vertical="top" wrapText="1"/>
    </xf>
    <xf numFmtId="0" fontId="12" fillId="0" borderId="30" xfId="0" applyFont="1" applyFill="1" applyBorder="1" applyAlignment="1">
      <alignment horizontal="left" vertical="top" wrapText="1"/>
    </xf>
    <xf numFmtId="0" fontId="13" fillId="0" borderId="5" xfId="0" applyFont="1" applyFill="1" applyBorder="1" applyAlignment="1">
      <alignment horizontal="center" vertical="top" wrapText="1"/>
    </xf>
    <xf numFmtId="0" fontId="15" fillId="0" borderId="5" xfId="0" applyFont="1" applyFill="1" applyBorder="1" applyAlignment="1">
      <alignment horizontal="justify" vertical="top" wrapText="1"/>
    </xf>
    <xf numFmtId="49" fontId="15" fillId="0" borderId="2" xfId="0" applyNumberFormat="1" applyFont="1" applyFill="1" applyBorder="1" applyAlignment="1">
      <alignment vertical="top" wrapText="1"/>
    </xf>
    <xf numFmtId="0" fontId="15" fillId="0" borderId="5" xfId="0" applyNumberFormat="1" applyFont="1" applyFill="1" applyBorder="1" applyAlignment="1">
      <alignment horizontal="center" vertical="top" wrapText="1"/>
    </xf>
    <xf numFmtId="0" fontId="15" fillId="0" borderId="2" xfId="0" applyNumberFormat="1" applyFont="1" applyFill="1" applyBorder="1" applyAlignment="1">
      <alignment horizontal="center" vertical="top" wrapText="1"/>
    </xf>
    <xf numFmtId="49" fontId="15" fillId="0" borderId="14" xfId="0" applyNumberFormat="1" applyFont="1" applyFill="1" applyBorder="1" applyAlignment="1">
      <alignment vertical="top" wrapText="1"/>
    </xf>
    <xf numFmtId="0" fontId="14" fillId="0" borderId="5" xfId="0" applyFont="1" applyFill="1" applyBorder="1" applyAlignment="1">
      <alignment horizontal="left" vertical="top" wrapText="1"/>
    </xf>
    <xf numFmtId="49" fontId="15" fillId="0" borderId="7" xfId="0" applyNumberFormat="1" applyFont="1" applyFill="1" applyBorder="1" applyAlignment="1">
      <alignment vertical="top" wrapText="1"/>
    </xf>
    <xf numFmtId="0" fontId="12" fillId="0" borderId="14" xfId="0" applyFont="1" applyFill="1" applyBorder="1" applyAlignment="1">
      <alignment horizontal="center" vertical="top" wrapText="1"/>
    </xf>
    <xf numFmtId="49" fontId="15" fillId="0" borderId="5" xfId="0" applyNumberFormat="1" applyFont="1" applyFill="1" applyBorder="1" applyAlignment="1">
      <alignment vertical="top" wrapText="1"/>
    </xf>
    <xf numFmtId="0" fontId="6" fillId="0" borderId="41" xfId="0" applyFont="1" applyFill="1" applyBorder="1" applyAlignment="1">
      <alignment horizontal="center" vertical="top" wrapText="1"/>
    </xf>
    <xf numFmtId="49" fontId="15" fillId="0" borderId="2" xfId="0" applyNumberFormat="1" applyFont="1" applyFill="1" applyBorder="1" applyAlignment="1">
      <alignment horizontal="left" vertical="top" wrapText="1"/>
    </xf>
    <xf numFmtId="0" fontId="15" fillId="0" borderId="14" xfId="0" applyFont="1" applyFill="1" applyBorder="1" applyAlignment="1">
      <alignment horizontal="justify" vertical="top" wrapText="1"/>
    </xf>
    <xf numFmtId="1" fontId="13" fillId="0" borderId="11" xfId="0" applyNumberFormat="1" applyFont="1" applyFill="1" applyBorder="1" applyAlignment="1">
      <alignment horizontal="center" vertical="top" wrapText="1"/>
    </xf>
    <xf numFmtId="3" fontId="13" fillId="0" borderId="11" xfId="0" applyNumberFormat="1" applyFont="1" applyFill="1" applyBorder="1" applyAlignment="1">
      <alignment horizontal="center" vertical="top" wrapText="1"/>
    </xf>
    <xf numFmtId="1" fontId="15" fillId="0" borderId="14" xfId="0" applyNumberFormat="1" applyFont="1" applyFill="1" applyBorder="1" applyAlignment="1">
      <alignment horizontal="center" vertical="top" wrapText="1"/>
    </xf>
    <xf numFmtId="0" fontId="14" fillId="0" borderId="25" xfId="0" applyFont="1" applyFill="1" applyBorder="1" applyAlignment="1">
      <alignment horizontal="left" vertical="top" wrapText="1"/>
    </xf>
    <xf numFmtId="49" fontId="17" fillId="0" borderId="19" xfId="0" applyNumberFormat="1" applyFont="1" applyFill="1" applyBorder="1" applyAlignment="1">
      <alignment horizontal="center" vertical="top" wrapText="1"/>
    </xf>
    <xf numFmtId="3" fontId="13" fillId="0" borderId="18" xfId="0" applyNumberFormat="1" applyFont="1" applyFill="1" applyBorder="1" applyAlignment="1">
      <alignment horizontal="center" vertical="top" wrapText="1"/>
    </xf>
    <xf numFmtId="0" fontId="14" fillId="0" borderId="49" xfId="0" applyFont="1" applyFill="1" applyBorder="1" applyAlignment="1">
      <alignment vertical="top" wrapText="1"/>
    </xf>
    <xf numFmtId="1" fontId="12" fillId="0" borderId="11" xfId="0" applyNumberFormat="1" applyFont="1" applyFill="1" applyBorder="1" applyAlignment="1">
      <alignment horizontal="center"/>
    </xf>
    <xf numFmtId="0" fontId="14" fillId="0" borderId="10" xfId="0" applyFont="1" applyFill="1" applyBorder="1" applyAlignment="1">
      <alignment horizontal="center" vertical="top" wrapText="1"/>
    </xf>
    <xf numFmtId="0" fontId="13" fillId="0" borderId="2" xfId="0" applyFont="1" applyFill="1" applyBorder="1" applyAlignment="1">
      <alignment horizontal="center" vertical="top" wrapText="1"/>
    </xf>
    <xf numFmtId="164" fontId="12" fillId="0" borderId="2" xfId="0" applyNumberFormat="1" applyFont="1" applyFill="1" applyBorder="1" applyAlignment="1">
      <alignment horizontal="center" vertical="top" wrapText="1"/>
    </xf>
    <xf numFmtId="0" fontId="14" fillId="0" borderId="28" xfId="0" applyFont="1" applyFill="1" applyBorder="1" applyAlignment="1">
      <alignment horizontal="left" vertical="top" wrapText="1"/>
    </xf>
    <xf numFmtId="1" fontId="14" fillId="0" borderId="2" xfId="0" applyNumberFormat="1" applyFont="1" applyFill="1" applyBorder="1" applyAlignment="1">
      <alignment horizontal="center" vertical="top" wrapText="1"/>
    </xf>
    <xf numFmtId="49" fontId="15" fillId="0" borderId="50" xfId="0" applyNumberFormat="1" applyFont="1" applyFill="1" applyBorder="1" applyAlignment="1">
      <alignment vertical="top" wrapText="1"/>
    </xf>
    <xf numFmtId="49" fontId="13" fillId="0" borderId="41" xfId="0" applyNumberFormat="1" applyFont="1" applyFill="1" applyBorder="1" applyAlignment="1">
      <alignment horizontal="center" vertical="top" wrapText="1"/>
    </xf>
    <xf numFmtId="0" fontId="12" fillId="0" borderId="2" xfId="0" applyFont="1" applyFill="1" applyBorder="1" applyAlignment="1">
      <alignment horizontal="center" vertical="top" wrapText="1"/>
    </xf>
    <xf numFmtId="49" fontId="13" fillId="0" borderId="2" xfId="0" applyNumberFormat="1"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164" fontId="14" fillId="0" borderId="4" xfId="0" applyNumberFormat="1" applyFont="1" applyFill="1" applyBorder="1" applyAlignment="1">
      <alignment horizontal="center" vertical="top" wrapText="1"/>
    </xf>
    <xf numFmtId="164" fontId="14" fillId="0" borderId="5" xfId="0" applyNumberFormat="1" applyFont="1" applyFill="1" applyBorder="1" applyAlignment="1">
      <alignment horizontal="center" vertical="top" wrapText="1"/>
    </xf>
    <xf numFmtId="49" fontId="15" fillId="0" borderId="5" xfId="0" applyNumberFormat="1" applyFont="1" applyFill="1" applyBorder="1" applyAlignment="1">
      <alignment horizontal="center" vertical="top" wrapText="1"/>
    </xf>
    <xf numFmtId="49" fontId="15" fillId="0" borderId="5" xfId="0" applyNumberFormat="1" applyFont="1" applyFill="1" applyBorder="1" applyAlignment="1">
      <alignment horizontal="left" vertical="top" wrapText="1"/>
    </xf>
    <xf numFmtId="0" fontId="12" fillId="0" borderId="18" xfId="0" applyFont="1" applyFill="1" applyBorder="1" applyAlignment="1">
      <alignment horizontal="center" vertical="top" wrapText="1"/>
    </xf>
    <xf numFmtId="0" fontId="12" fillId="0" borderId="5" xfId="0"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45" xfId="0" applyFont="1" applyFill="1" applyBorder="1" applyAlignment="1">
      <alignment horizontal="center" vertical="top" wrapText="1"/>
    </xf>
    <xf numFmtId="49" fontId="15" fillId="0" borderId="4" xfId="0" applyNumberFormat="1" applyFont="1" applyFill="1" applyBorder="1" applyAlignment="1">
      <alignment horizontal="left" vertical="top" wrapText="1"/>
    </xf>
    <xf numFmtId="0" fontId="14" fillId="0" borderId="7" xfId="0" applyFont="1" applyFill="1" applyBorder="1" applyAlignment="1">
      <alignment horizontal="center" vertical="top" wrapText="1"/>
    </xf>
    <xf numFmtId="0" fontId="12" fillId="0" borderId="4" xfId="0"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45"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25" xfId="0" applyNumberFormat="1" applyFont="1" applyFill="1" applyBorder="1" applyAlignment="1">
      <alignment horizontal="center" vertical="top" wrapText="1"/>
    </xf>
    <xf numFmtId="49" fontId="15" fillId="0" borderId="13"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49" fontId="15" fillId="0" borderId="45" xfId="0" applyNumberFormat="1" applyFont="1" applyFill="1" applyBorder="1" applyAlignment="1">
      <alignment horizontal="center" vertical="top" wrapText="1"/>
    </xf>
    <xf numFmtId="49" fontId="15" fillId="0" borderId="46" xfId="0" applyNumberFormat="1" applyFont="1" applyFill="1" applyBorder="1" applyAlignment="1">
      <alignment horizontal="left" vertical="top" wrapText="1"/>
    </xf>
    <xf numFmtId="164" fontId="12" fillId="0" borderId="11" xfId="0" applyNumberFormat="1" applyFont="1" applyFill="1" applyBorder="1" applyAlignment="1">
      <alignment horizontal="center" vertical="top" wrapText="1"/>
    </xf>
    <xf numFmtId="164" fontId="15" fillId="0" borderId="14" xfId="0" applyNumberFormat="1" applyFont="1" applyFill="1" applyBorder="1" applyAlignment="1">
      <alignment horizontal="center" vertical="top" wrapText="1"/>
    </xf>
    <xf numFmtId="164" fontId="12" fillId="0" borderId="11" xfId="0" applyNumberFormat="1" applyFont="1" applyFill="1" applyBorder="1" applyAlignment="1">
      <alignment horizontal="center"/>
    </xf>
    <xf numFmtId="0" fontId="13" fillId="0" borderId="2" xfId="0" applyFont="1" applyFill="1" applyBorder="1" applyAlignment="1">
      <alignment horizontal="left" vertical="top" wrapText="1"/>
    </xf>
    <xf numFmtId="49" fontId="13" fillId="0" borderId="2" xfId="0" applyNumberFormat="1" applyFont="1" applyFill="1" applyBorder="1" applyAlignment="1">
      <alignment horizontal="left" vertical="top" wrapText="1"/>
    </xf>
    <xf numFmtId="0" fontId="13" fillId="0" borderId="2" xfId="0" applyFont="1" applyFill="1" applyBorder="1" applyAlignment="1">
      <alignment vertical="top" wrapText="1"/>
    </xf>
    <xf numFmtId="0" fontId="13" fillId="0" borderId="2" xfId="0" applyFont="1" applyFill="1" applyBorder="1" applyAlignment="1">
      <alignment horizontal="justify" vertical="top" wrapText="1"/>
    </xf>
    <xf numFmtId="0" fontId="16" fillId="0" borderId="10" xfId="0" applyFont="1" applyFill="1" applyBorder="1"/>
    <xf numFmtId="0" fontId="16" fillId="0" borderId="45" xfId="0" applyFont="1" applyFill="1" applyBorder="1"/>
    <xf numFmtId="0" fontId="13" fillId="0" borderId="11" xfId="0" applyFont="1" applyFill="1" applyBorder="1" applyAlignment="1">
      <alignment horizontal="center" vertical="top" wrapText="1"/>
    </xf>
    <xf numFmtId="49" fontId="15" fillId="0" borderId="25" xfId="0" applyNumberFormat="1"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41" xfId="0" applyFont="1" applyFill="1" applyBorder="1" applyAlignment="1">
      <alignment horizontal="center" vertical="top" wrapText="1"/>
    </xf>
    <xf numFmtId="0" fontId="12" fillId="0" borderId="32" xfId="0" applyFont="1" applyFill="1" applyBorder="1" applyAlignment="1">
      <alignment horizontal="left" vertical="top" wrapText="1"/>
    </xf>
    <xf numFmtId="49" fontId="15" fillId="0" borderId="41" xfId="0" applyNumberFormat="1" applyFont="1" applyFill="1" applyBorder="1" applyAlignment="1">
      <alignment horizontal="left" vertical="top" wrapText="1"/>
    </xf>
    <xf numFmtId="49" fontId="13" fillId="0" borderId="1" xfId="0" applyNumberFormat="1" applyFont="1" applyFill="1" applyBorder="1" applyAlignment="1">
      <alignment horizontal="center" vertical="top" wrapText="1"/>
    </xf>
    <xf numFmtId="49" fontId="15" fillId="0" borderId="35" xfId="0" applyNumberFormat="1" applyFont="1" applyFill="1" applyBorder="1" applyAlignment="1">
      <alignment horizontal="left" vertical="top" wrapText="1"/>
    </xf>
    <xf numFmtId="49" fontId="13" fillId="0" borderId="8" xfId="0" applyNumberFormat="1" applyFont="1" applyFill="1" applyBorder="1" applyAlignment="1">
      <alignment horizontal="center" vertical="top" wrapText="1"/>
    </xf>
    <xf numFmtId="49" fontId="13" fillId="0" borderId="43" xfId="0" applyNumberFormat="1" applyFont="1" applyFill="1" applyBorder="1" applyAlignment="1">
      <alignment horizontal="center" vertical="top" wrapText="1"/>
    </xf>
    <xf numFmtId="49" fontId="13" fillId="0" borderId="5" xfId="0" applyNumberFormat="1" applyFont="1" applyFill="1" applyBorder="1" applyAlignment="1">
      <alignment vertical="top" wrapText="1"/>
    </xf>
    <xf numFmtId="0" fontId="14" fillId="0" borderId="30" xfId="0" applyFont="1" applyFill="1" applyBorder="1" applyAlignment="1">
      <alignment horizontal="left" vertical="top" wrapText="1"/>
    </xf>
    <xf numFmtId="49" fontId="13" fillId="0" borderId="6" xfId="0" applyNumberFormat="1"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49" fontId="15" fillId="0" borderId="34" xfId="0" applyNumberFormat="1" applyFont="1" applyFill="1" applyBorder="1" applyAlignment="1">
      <alignment horizontal="left" vertical="top" wrapText="1"/>
    </xf>
    <xf numFmtId="0" fontId="12" fillId="0" borderId="30" xfId="0" applyFont="1" applyFill="1" applyBorder="1" applyAlignment="1">
      <alignment horizontal="center" vertical="top" wrapText="1"/>
    </xf>
    <xf numFmtId="49" fontId="15" fillId="0" borderId="1" xfId="0" applyNumberFormat="1" applyFont="1" applyFill="1" applyBorder="1" applyAlignment="1">
      <alignment horizontal="right" vertical="top" wrapText="1"/>
    </xf>
    <xf numFmtId="49" fontId="15" fillId="0" borderId="14" xfId="0" applyNumberFormat="1" applyFont="1" applyFill="1" applyBorder="1" applyAlignment="1">
      <alignment horizontal="left" vertical="top" wrapText="1"/>
    </xf>
    <xf numFmtId="49" fontId="15" fillId="0" borderId="28" xfId="0" applyNumberFormat="1" applyFont="1" applyFill="1" applyBorder="1" applyAlignment="1">
      <alignment horizontal="left" vertical="top" wrapText="1"/>
    </xf>
    <xf numFmtId="49" fontId="13" fillId="0" borderId="7"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center" wrapText="1"/>
    </xf>
    <xf numFmtId="49" fontId="13" fillId="0" borderId="45" xfId="0" applyNumberFormat="1" applyFont="1" applyFill="1" applyBorder="1" applyAlignment="1">
      <alignment horizontal="center" vertical="center" wrapText="1"/>
    </xf>
    <xf numFmtId="49" fontId="13" fillId="0" borderId="11" xfId="0" applyNumberFormat="1" applyFont="1" applyFill="1" applyBorder="1" applyAlignment="1">
      <alignment vertical="top" wrapText="1"/>
    </xf>
    <xf numFmtId="0" fontId="12" fillId="0" borderId="49" xfId="0" applyFont="1" applyFill="1" applyBorder="1" applyAlignment="1">
      <alignment horizontal="center" vertical="top" wrapText="1"/>
    </xf>
    <xf numFmtId="0" fontId="14" fillId="0" borderId="50" xfId="0"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4" fillId="0" borderId="45" xfId="0" applyFont="1" applyFill="1" applyBorder="1" applyAlignment="1">
      <alignment horizontal="left" vertical="top" wrapText="1"/>
    </xf>
    <xf numFmtId="0" fontId="7" fillId="0" borderId="11" xfId="0" applyFont="1" applyFill="1" applyBorder="1" applyAlignment="1">
      <alignment horizontal="center"/>
    </xf>
    <xf numFmtId="0" fontId="14" fillId="0" borderId="7" xfId="0" applyFont="1" applyFill="1" applyBorder="1" applyAlignment="1">
      <alignment vertical="top" wrapText="1"/>
    </xf>
    <xf numFmtId="0" fontId="12" fillId="0" borderId="45" xfId="0" applyFont="1" applyFill="1" applyBorder="1" applyAlignment="1">
      <alignment horizontal="center"/>
    </xf>
    <xf numFmtId="0" fontId="2" fillId="0" borderId="29" xfId="0" applyFont="1" applyFill="1" applyBorder="1"/>
    <xf numFmtId="49" fontId="13" fillId="0" borderId="1" xfId="0" applyNumberFormat="1" applyFont="1" applyFill="1" applyBorder="1" applyAlignment="1">
      <alignment horizontal="left" vertical="top" wrapText="1"/>
    </xf>
    <xf numFmtId="49" fontId="15" fillId="0" borderId="30" xfId="0" applyNumberFormat="1" applyFont="1" applyFill="1" applyBorder="1" applyAlignment="1">
      <alignment horizontal="center" vertical="top" wrapText="1"/>
    </xf>
    <xf numFmtId="49" fontId="15" fillId="0" borderId="32" xfId="0" applyNumberFormat="1"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27" xfId="0" applyFont="1" applyFill="1" applyBorder="1" applyAlignment="1">
      <alignment horizontal="center" vertical="top" wrapText="1"/>
    </xf>
    <xf numFmtId="49" fontId="15" fillId="0" borderId="6" xfId="0" applyNumberFormat="1" applyFont="1" applyFill="1" applyBorder="1" applyAlignment="1">
      <alignment horizontal="center" vertical="top" wrapText="1"/>
    </xf>
    <xf numFmtId="49" fontId="15" fillId="0" borderId="3" xfId="0" applyNumberFormat="1" applyFont="1" applyFill="1" applyBorder="1" applyAlignment="1">
      <alignment horizontal="center" vertical="top" wrapText="1"/>
    </xf>
    <xf numFmtId="49" fontId="15" fillId="0" borderId="8"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1" xfId="0" applyFont="1" applyFill="1" applyBorder="1" applyAlignment="1">
      <alignment horizontal="center" vertical="top" wrapText="1"/>
    </xf>
    <xf numFmtId="49" fontId="15" fillId="0" borderId="36" xfId="0" applyNumberFormat="1" applyFont="1" applyFill="1" applyBorder="1" applyAlignment="1">
      <alignment horizontal="center" vertical="top" wrapText="1"/>
    </xf>
    <xf numFmtId="49" fontId="15" fillId="0" borderId="47" xfId="0" applyNumberFormat="1" applyFont="1" applyFill="1" applyBorder="1" applyAlignment="1">
      <alignment vertical="top" wrapText="1"/>
    </xf>
    <xf numFmtId="0" fontId="14" fillId="0" borderId="47" xfId="0" applyFont="1" applyFill="1" applyBorder="1" applyAlignment="1">
      <alignment horizontal="center" vertical="top" wrapText="1"/>
    </xf>
    <xf numFmtId="49" fontId="15" fillId="0" borderId="4" xfId="0" applyNumberFormat="1" applyFont="1" applyFill="1" applyBorder="1" applyAlignment="1">
      <alignment vertical="top" wrapText="1"/>
    </xf>
    <xf numFmtId="0" fontId="1" fillId="0" borderId="11" xfId="0" applyFont="1" applyFill="1" applyBorder="1"/>
    <xf numFmtId="0" fontId="12" fillId="0" borderId="25" xfId="0" applyFont="1" applyFill="1" applyBorder="1" applyAlignment="1">
      <alignment horizontal="left" vertical="top" wrapText="1"/>
    </xf>
    <xf numFmtId="0" fontId="18" fillId="0" borderId="0" xfId="0" applyFont="1" applyFill="1" applyBorder="1" applyAlignment="1">
      <alignment horizont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textRotation="90" wrapText="1"/>
    </xf>
    <xf numFmtId="0" fontId="3" fillId="0" borderId="7"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4" fillId="0" borderId="4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42"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2" fillId="0" borderId="38" xfId="0" applyFont="1" applyFill="1" applyBorder="1" applyAlignment="1">
      <alignment horizontal="center" vertical="top" wrapText="1"/>
    </xf>
    <xf numFmtId="0" fontId="12" fillId="0" borderId="39" xfId="0" applyFont="1" applyFill="1" applyBorder="1" applyAlignment="1">
      <alignment horizontal="center" vertical="top" wrapText="1"/>
    </xf>
    <xf numFmtId="0" fontId="12" fillId="0" borderId="40"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 xfId="0" applyFont="1" applyFill="1" applyBorder="1" applyAlignment="1">
      <alignment horizontal="center" vertical="center" textRotation="90" wrapText="1"/>
    </xf>
    <xf numFmtId="0" fontId="3" fillId="0" borderId="4" xfId="0"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9"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29" xfId="0"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49" fontId="13" fillId="0" borderId="12" xfId="0" applyNumberFormat="1" applyFont="1" applyFill="1" applyBorder="1" applyAlignment="1">
      <alignment horizontal="center" vertical="top" wrapText="1"/>
    </xf>
    <xf numFmtId="49" fontId="13" fillId="0" borderId="29" xfId="0" applyNumberFormat="1"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164" fontId="14" fillId="0" borderId="4" xfId="0" applyNumberFormat="1" applyFont="1" applyFill="1" applyBorder="1" applyAlignment="1">
      <alignment horizontal="center" vertical="top" wrapText="1"/>
    </xf>
    <xf numFmtId="164" fontId="14" fillId="0" borderId="5"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45"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25" xfId="0" applyNumberFormat="1" applyFont="1" applyFill="1" applyBorder="1" applyAlignment="1">
      <alignment horizontal="center" vertical="top" wrapText="1"/>
    </xf>
    <xf numFmtId="0" fontId="12" fillId="0" borderId="36"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37" xfId="0" applyFont="1" applyFill="1" applyBorder="1" applyAlignment="1">
      <alignment horizontal="center" vertical="top" wrapText="1"/>
    </xf>
    <xf numFmtId="49" fontId="15" fillId="0" borderId="19" xfId="0" applyNumberFormat="1" applyFont="1" applyFill="1" applyBorder="1" applyAlignment="1">
      <alignment horizontal="center" vertical="top" wrapText="1"/>
    </xf>
    <xf numFmtId="49" fontId="15" fillId="0" borderId="6" xfId="0" applyNumberFormat="1" applyFont="1" applyFill="1" applyBorder="1" applyAlignment="1">
      <alignment horizontal="center" vertical="top" wrapText="1"/>
    </xf>
    <xf numFmtId="49" fontId="15" fillId="0" borderId="18" xfId="0" applyNumberFormat="1" applyFont="1" applyFill="1" applyBorder="1" applyAlignment="1">
      <alignment horizontal="left" vertical="top" wrapText="1"/>
    </xf>
    <xf numFmtId="49" fontId="15" fillId="0" borderId="5" xfId="0" applyNumberFormat="1" applyFont="1" applyFill="1" applyBorder="1" applyAlignment="1">
      <alignment horizontal="left" vertical="top" wrapText="1"/>
    </xf>
    <xf numFmtId="0" fontId="14" fillId="0" borderId="18" xfId="0" applyFont="1" applyFill="1" applyBorder="1" applyAlignment="1">
      <alignment horizontal="center" vertical="top" wrapText="1"/>
    </xf>
    <xf numFmtId="0" fontId="12" fillId="0" borderId="18" xfId="0" applyFont="1" applyFill="1" applyBorder="1" applyAlignment="1">
      <alignment horizontal="center" vertical="top" wrapText="1"/>
    </xf>
    <xf numFmtId="0" fontId="12" fillId="0" borderId="5" xfId="0" applyFont="1" applyFill="1" applyBorder="1" applyAlignment="1">
      <alignment horizontal="center" vertical="top" wrapText="1"/>
    </xf>
    <xf numFmtId="164" fontId="12" fillId="0" borderId="18"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 fontId="12" fillId="0" borderId="18" xfId="0" applyNumberFormat="1" applyFont="1" applyFill="1" applyBorder="1" applyAlignment="1">
      <alignment horizontal="center" vertical="top" wrapText="1"/>
    </xf>
    <xf numFmtId="1" fontId="12" fillId="0" borderId="5" xfId="0" applyNumberFormat="1" applyFont="1" applyFill="1" applyBorder="1" applyAlignment="1">
      <alignment horizontal="center" vertical="top" wrapText="1"/>
    </xf>
    <xf numFmtId="0" fontId="14" fillId="0" borderId="44" xfId="0" applyFont="1" applyFill="1" applyBorder="1" applyAlignment="1">
      <alignment horizontal="center" vertical="top" wrapText="1"/>
    </xf>
    <xf numFmtId="0" fontId="14" fillId="0" borderId="9" xfId="0" applyFont="1" applyFill="1" applyBorder="1" applyAlignment="1">
      <alignment horizontal="center" vertical="top" wrapText="1"/>
    </xf>
    <xf numFmtId="49" fontId="15" fillId="0" borderId="3" xfId="0" applyNumberFormat="1" applyFont="1" applyFill="1" applyBorder="1" applyAlignment="1">
      <alignment horizontal="center" vertical="top" wrapText="1"/>
    </xf>
    <xf numFmtId="49" fontId="15" fillId="0" borderId="8" xfId="0" applyNumberFormat="1" applyFont="1" applyFill="1" applyBorder="1" applyAlignment="1">
      <alignment horizontal="center" vertical="top" wrapText="1"/>
    </xf>
    <xf numFmtId="49" fontId="15" fillId="0" borderId="4" xfId="0" applyNumberFormat="1" applyFont="1" applyFill="1" applyBorder="1" applyAlignment="1">
      <alignment horizontal="left" vertical="top" wrapText="1"/>
    </xf>
    <xf numFmtId="49" fontId="15" fillId="0" borderId="7" xfId="0" applyNumberFormat="1" applyFont="1" applyFill="1" applyBorder="1" applyAlignment="1">
      <alignment horizontal="left" vertical="top" wrapText="1"/>
    </xf>
    <xf numFmtId="0" fontId="14" fillId="0" borderId="7" xfId="0" applyFont="1" applyFill="1" applyBorder="1" applyAlignment="1">
      <alignment horizontal="center" vertical="top" wrapText="1"/>
    </xf>
    <xf numFmtId="0" fontId="12" fillId="0" borderId="4" xfId="0" applyFont="1" applyFill="1" applyBorder="1" applyAlignment="1">
      <alignment horizontal="center" vertical="top" wrapText="1"/>
    </xf>
    <xf numFmtId="0" fontId="14" fillId="0" borderId="5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45" xfId="0" applyFont="1" applyFill="1" applyBorder="1" applyAlignment="1">
      <alignment horizontal="center" vertical="top" wrapText="1"/>
    </xf>
    <xf numFmtId="0" fontId="12" fillId="0" borderId="19" xfId="0" applyFont="1" applyFill="1" applyBorder="1" applyAlignment="1">
      <alignment horizontal="center" vertical="top" wrapText="1"/>
    </xf>
    <xf numFmtId="0" fontId="12" fillId="0" borderId="48"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5"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M144"/>
  <sheetViews>
    <sheetView tabSelected="1" view="pageBreakPreview" zoomScale="40" zoomScaleNormal="60" zoomScaleSheetLayoutView="40" workbookViewId="0">
      <pane xSplit="3" topLeftCell="H1" activePane="topRight" state="frozen"/>
      <selection activeCell="A5" sqref="A5"/>
      <selection pane="topRight" activeCell="L1" sqref="L1"/>
    </sheetView>
  </sheetViews>
  <sheetFormatPr defaultRowHeight="23.25" x14ac:dyDescent="0.35"/>
  <cols>
    <col min="1" max="1" width="9.140625" style="15"/>
    <col min="2" max="2" width="64.85546875" style="15" customWidth="1"/>
    <col min="3" max="3" width="95" style="18" customWidth="1"/>
    <col min="4" max="4" width="14.140625" style="8" customWidth="1"/>
    <col min="5" max="5" width="13.42578125" style="2" customWidth="1"/>
    <col min="6" max="6" width="14.140625" style="2" customWidth="1"/>
    <col min="7" max="7" width="34" style="2" customWidth="1"/>
    <col min="8" max="8" width="11.42578125" style="2" customWidth="1"/>
    <col min="9" max="9" width="29.5703125" style="2" customWidth="1"/>
    <col min="10" max="10" width="21.28515625" style="2" customWidth="1"/>
    <col min="11" max="11" width="14.140625" style="2" customWidth="1"/>
    <col min="12" max="12" width="221" style="15" customWidth="1"/>
    <col min="13" max="16384" width="9.140625" style="1"/>
  </cols>
  <sheetData>
    <row r="1" spans="1:12" ht="50.25" customHeight="1" x14ac:dyDescent="0.35">
      <c r="L1" s="23"/>
    </row>
    <row r="2" spans="1:12" ht="180" customHeight="1" x14ac:dyDescent="0.45">
      <c r="A2" s="159" t="s">
        <v>31</v>
      </c>
      <c r="B2" s="159"/>
      <c r="C2" s="159"/>
      <c r="D2" s="159"/>
      <c r="E2" s="159"/>
      <c r="F2" s="159"/>
      <c r="G2" s="159"/>
      <c r="H2" s="159"/>
      <c r="I2" s="159"/>
      <c r="J2" s="159"/>
      <c r="K2" s="159"/>
      <c r="L2" s="159"/>
    </row>
    <row r="3" spans="1:12" ht="36" customHeight="1" x14ac:dyDescent="0.45">
      <c r="A3" s="159" t="s">
        <v>34</v>
      </c>
      <c r="B3" s="159"/>
      <c r="C3" s="159"/>
      <c r="D3" s="159"/>
      <c r="E3" s="159"/>
      <c r="F3" s="159"/>
      <c r="G3" s="159"/>
      <c r="H3" s="159"/>
      <c r="I3" s="159"/>
      <c r="J3" s="159"/>
      <c r="K3" s="159"/>
      <c r="L3" s="159"/>
    </row>
    <row r="4" spans="1:12" ht="36" customHeight="1" thickBot="1" x14ac:dyDescent="0.4">
      <c r="K4" s="3"/>
      <c r="L4" s="11"/>
    </row>
    <row r="5" spans="1:12" s="4" customFormat="1" ht="13.5" customHeight="1" x14ac:dyDescent="0.3">
      <c r="A5" s="160" t="s">
        <v>1</v>
      </c>
      <c r="B5" s="160" t="s">
        <v>129</v>
      </c>
      <c r="C5" s="163" t="s">
        <v>5</v>
      </c>
      <c r="D5" s="166" t="s">
        <v>6</v>
      </c>
      <c r="E5" s="166" t="s">
        <v>9</v>
      </c>
      <c r="F5" s="169" t="s">
        <v>2</v>
      </c>
      <c r="G5" s="170"/>
      <c r="H5" s="170"/>
      <c r="I5" s="170"/>
      <c r="J5" s="170"/>
      <c r="K5" s="170"/>
      <c r="L5" s="171"/>
    </row>
    <row r="6" spans="1:12" s="4" customFormat="1" ht="18.75" customHeight="1" x14ac:dyDescent="0.3">
      <c r="A6" s="161"/>
      <c r="B6" s="161"/>
      <c r="C6" s="164"/>
      <c r="D6" s="167"/>
      <c r="E6" s="167"/>
      <c r="F6" s="172"/>
      <c r="G6" s="173"/>
      <c r="H6" s="173"/>
      <c r="I6" s="173"/>
      <c r="J6" s="173"/>
      <c r="K6" s="173"/>
      <c r="L6" s="174"/>
    </row>
    <row r="7" spans="1:12" s="4" customFormat="1" ht="98.25" customHeight="1" x14ac:dyDescent="0.3">
      <c r="A7" s="161"/>
      <c r="B7" s="161"/>
      <c r="C7" s="164"/>
      <c r="D7" s="167"/>
      <c r="E7" s="167"/>
      <c r="F7" s="175" t="s">
        <v>32</v>
      </c>
      <c r="G7" s="176"/>
      <c r="H7" s="175" t="s">
        <v>33</v>
      </c>
      <c r="I7" s="176"/>
      <c r="J7" s="180" t="s">
        <v>27</v>
      </c>
      <c r="K7" s="167" t="s">
        <v>7</v>
      </c>
      <c r="L7" s="182" t="s">
        <v>35</v>
      </c>
    </row>
    <row r="8" spans="1:12" s="4" customFormat="1" ht="29.25" customHeight="1" x14ac:dyDescent="0.3">
      <c r="A8" s="161"/>
      <c r="B8" s="161"/>
      <c r="C8" s="164"/>
      <c r="D8" s="167"/>
      <c r="E8" s="167"/>
      <c r="F8" s="185" t="s">
        <v>6</v>
      </c>
      <c r="G8" s="186" t="s">
        <v>25</v>
      </c>
      <c r="H8" s="185" t="s">
        <v>6</v>
      </c>
      <c r="I8" s="186" t="s">
        <v>25</v>
      </c>
      <c r="J8" s="180"/>
      <c r="K8" s="167"/>
      <c r="L8" s="183"/>
    </row>
    <row r="9" spans="1:12" s="4" customFormat="1" ht="121.5" customHeight="1" thickBot="1" x14ac:dyDescent="0.35">
      <c r="A9" s="162"/>
      <c r="B9" s="162"/>
      <c r="C9" s="165"/>
      <c r="D9" s="168"/>
      <c r="E9" s="168"/>
      <c r="F9" s="168"/>
      <c r="G9" s="181"/>
      <c r="H9" s="168"/>
      <c r="I9" s="181"/>
      <c r="J9" s="181"/>
      <c r="K9" s="168"/>
      <c r="L9" s="184"/>
    </row>
    <row r="10" spans="1:12" ht="7.5" customHeight="1" thickBot="1" x14ac:dyDescent="0.3">
      <c r="A10" s="187"/>
      <c r="B10" s="188"/>
      <c r="C10" s="188"/>
      <c r="D10" s="188"/>
      <c r="E10" s="188"/>
      <c r="F10" s="188"/>
      <c r="G10" s="188"/>
      <c r="H10" s="188"/>
      <c r="I10" s="188"/>
      <c r="J10" s="188"/>
      <c r="K10" s="188"/>
      <c r="L10" s="189"/>
    </row>
    <row r="11" spans="1:12" ht="39.75" customHeight="1" thickBot="1" x14ac:dyDescent="0.3">
      <c r="A11" s="190" t="s">
        <v>28</v>
      </c>
      <c r="B11" s="191"/>
      <c r="C11" s="191"/>
      <c r="D11" s="191"/>
      <c r="E11" s="191"/>
      <c r="F11" s="191"/>
      <c r="G11" s="191"/>
      <c r="H11" s="191"/>
      <c r="I11" s="191"/>
      <c r="J11" s="191"/>
      <c r="K11" s="191"/>
      <c r="L11" s="192"/>
    </row>
    <row r="12" spans="1:12" ht="39.75" customHeight="1" thickBot="1" x14ac:dyDescent="0.3">
      <c r="A12" s="87"/>
      <c r="B12" s="88"/>
      <c r="C12" s="24" t="s">
        <v>118</v>
      </c>
      <c r="D12" s="38">
        <f>D14+D51</f>
        <v>31</v>
      </c>
      <c r="E12" s="38">
        <f t="shared" ref="E12:K12" si="0">E14+E51</f>
        <v>0</v>
      </c>
      <c r="F12" s="38">
        <f t="shared" si="0"/>
        <v>0</v>
      </c>
      <c r="G12" s="38">
        <f t="shared" si="0"/>
        <v>0</v>
      </c>
      <c r="H12" s="38">
        <f t="shared" si="0"/>
        <v>0</v>
      </c>
      <c r="I12" s="38">
        <f t="shared" si="0"/>
        <v>0</v>
      </c>
      <c r="J12" s="38">
        <f t="shared" si="0"/>
        <v>0</v>
      </c>
      <c r="K12" s="38">
        <f t="shared" si="0"/>
        <v>0</v>
      </c>
      <c r="L12" s="25"/>
    </row>
    <row r="13" spans="1:12" ht="39.75" customHeight="1" thickBot="1" x14ac:dyDescent="0.3">
      <c r="A13" s="177" t="s">
        <v>117</v>
      </c>
      <c r="B13" s="178"/>
      <c r="C13" s="178"/>
      <c r="D13" s="178"/>
      <c r="E13" s="178"/>
      <c r="F13" s="178"/>
      <c r="G13" s="178"/>
      <c r="H13" s="178"/>
      <c r="I13" s="178"/>
      <c r="J13" s="178"/>
      <c r="K13" s="178"/>
      <c r="L13" s="179"/>
    </row>
    <row r="14" spans="1:12" ht="39.75" customHeight="1" x14ac:dyDescent="0.25">
      <c r="A14" s="111"/>
      <c r="B14" s="48"/>
      <c r="C14" s="48" t="s">
        <v>10</v>
      </c>
      <c r="D14" s="85">
        <f>D15+D21+D28+D30+D37+D46+D48</f>
        <v>28</v>
      </c>
      <c r="E14" s="85">
        <f t="shared" ref="E14:K14" si="1">E15+E21+E28+E30+E37+E46+E48</f>
        <v>0</v>
      </c>
      <c r="F14" s="85">
        <f t="shared" si="1"/>
        <v>0</v>
      </c>
      <c r="G14" s="85">
        <f t="shared" si="1"/>
        <v>0</v>
      </c>
      <c r="H14" s="85">
        <f t="shared" si="1"/>
        <v>0</v>
      </c>
      <c r="I14" s="85">
        <f t="shared" si="1"/>
        <v>0</v>
      </c>
      <c r="J14" s="85">
        <f t="shared" si="1"/>
        <v>0</v>
      </c>
      <c r="K14" s="85">
        <f t="shared" si="1"/>
        <v>0</v>
      </c>
      <c r="L14" s="126"/>
    </row>
    <row r="15" spans="1:12" s="22" customFormat="1" ht="72.75" customHeight="1" x14ac:dyDescent="0.25">
      <c r="A15" s="113">
        <v>1</v>
      </c>
      <c r="B15" s="70"/>
      <c r="C15" s="103" t="s">
        <v>36</v>
      </c>
      <c r="D15" s="76">
        <f>D16+D17+D18+D19+D20</f>
        <v>5</v>
      </c>
      <c r="E15" s="76">
        <f t="shared" ref="E15:K15" si="2">E16+E17+E18+E19+E20</f>
        <v>0</v>
      </c>
      <c r="F15" s="76">
        <f t="shared" si="2"/>
        <v>0</v>
      </c>
      <c r="G15" s="76">
        <f t="shared" si="2"/>
        <v>0</v>
      </c>
      <c r="H15" s="76">
        <f t="shared" si="2"/>
        <v>0</v>
      </c>
      <c r="I15" s="76">
        <f t="shared" si="2"/>
        <v>0</v>
      </c>
      <c r="J15" s="76">
        <f t="shared" si="2"/>
        <v>0</v>
      </c>
      <c r="K15" s="76">
        <f t="shared" si="2"/>
        <v>0</v>
      </c>
      <c r="L15" s="31"/>
    </row>
    <row r="16" spans="1:12" ht="158.25" customHeight="1" x14ac:dyDescent="0.25">
      <c r="A16" s="44" t="s">
        <v>11</v>
      </c>
      <c r="B16" s="59" t="s">
        <v>130</v>
      </c>
      <c r="C16" s="26" t="s">
        <v>114</v>
      </c>
      <c r="D16" s="27">
        <v>1</v>
      </c>
      <c r="E16" s="27"/>
      <c r="F16" s="27"/>
      <c r="G16" s="28"/>
      <c r="H16" s="27"/>
      <c r="I16" s="28"/>
      <c r="J16" s="27"/>
      <c r="K16" s="27"/>
      <c r="L16" s="31"/>
    </row>
    <row r="17" spans="1:12" ht="116.25" customHeight="1" x14ac:dyDescent="0.25">
      <c r="A17" s="44" t="s">
        <v>19</v>
      </c>
      <c r="B17" s="59" t="s">
        <v>131</v>
      </c>
      <c r="C17" s="26" t="s">
        <v>37</v>
      </c>
      <c r="D17" s="27">
        <v>1</v>
      </c>
      <c r="E17" s="27"/>
      <c r="F17" s="27"/>
      <c r="G17" s="28"/>
      <c r="H17" s="27"/>
      <c r="I17" s="28"/>
      <c r="J17" s="27"/>
      <c r="K17" s="27"/>
      <c r="L17" s="31"/>
    </row>
    <row r="18" spans="1:12" ht="114.75" customHeight="1" x14ac:dyDescent="0.25">
      <c r="A18" s="44" t="s">
        <v>20</v>
      </c>
      <c r="B18" s="59" t="s">
        <v>141</v>
      </c>
      <c r="C18" s="26" t="s">
        <v>38</v>
      </c>
      <c r="D18" s="27">
        <v>1</v>
      </c>
      <c r="E18" s="27"/>
      <c r="F18" s="27"/>
      <c r="G18" s="28"/>
      <c r="H18" s="27"/>
      <c r="I18" s="28"/>
      <c r="J18" s="27"/>
      <c r="K18" s="27"/>
      <c r="L18" s="31"/>
    </row>
    <row r="19" spans="1:12" ht="116.25" customHeight="1" x14ac:dyDescent="0.25">
      <c r="A19" s="44" t="s">
        <v>21</v>
      </c>
      <c r="B19" s="59" t="s">
        <v>131</v>
      </c>
      <c r="C19" s="26" t="s">
        <v>39</v>
      </c>
      <c r="D19" s="27">
        <v>1</v>
      </c>
      <c r="E19" s="27"/>
      <c r="F19" s="27"/>
      <c r="G19" s="28"/>
      <c r="H19" s="27"/>
      <c r="I19" s="28"/>
      <c r="J19" s="27"/>
      <c r="K19" s="27"/>
      <c r="L19" s="31"/>
    </row>
    <row r="20" spans="1:12" ht="54" customHeight="1" x14ac:dyDescent="0.25">
      <c r="A20" s="44" t="s">
        <v>26</v>
      </c>
      <c r="B20" s="45"/>
      <c r="C20" s="26" t="s">
        <v>40</v>
      </c>
      <c r="D20" s="27">
        <v>1</v>
      </c>
      <c r="E20" s="27"/>
      <c r="F20" s="27"/>
      <c r="G20" s="28"/>
      <c r="H20" s="27"/>
      <c r="I20" s="28"/>
      <c r="J20" s="27"/>
      <c r="K20" s="27"/>
      <c r="L20" s="31"/>
    </row>
    <row r="21" spans="1:12" s="22" customFormat="1" ht="78.75" customHeight="1" x14ac:dyDescent="0.25">
      <c r="A21" s="142">
        <v>2</v>
      </c>
      <c r="B21" s="104"/>
      <c r="C21" s="105" t="s">
        <v>41</v>
      </c>
      <c r="D21" s="76">
        <f>SUM(D22:D27)</f>
        <v>6</v>
      </c>
      <c r="E21" s="76">
        <f t="shared" ref="E21:K21" si="3">SUM(E22:E27)</f>
        <v>0</v>
      </c>
      <c r="F21" s="76">
        <f t="shared" si="3"/>
        <v>0</v>
      </c>
      <c r="G21" s="76">
        <f t="shared" si="3"/>
        <v>0</v>
      </c>
      <c r="H21" s="76">
        <f t="shared" si="3"/>
        <v>0</v>
      </c>
      <c r="I21" s="76">
        <f t="shared" si="3"/>
        <v>0</v>
      </c>
      <c r="J21" s="76">
        <f t="shared" si="3"/>
        <v>0</v>
      </c>
      <c r="K21" s="76">
        <f t="shared" si="3"/>
        <v>0</v>
      </c>
      <c r="L21" s="31"/>
    </row>
    <row r="22" spans="1:12" ht="163.5" customHeight="1" x14ac:dyDescent="0.25">
      <c r="A22" s="44" t="s">
        <v>13</v>
      </c>
      <c r="B22" s="59" t="s">
        <v>130</v>
      </c>
      <c r="C22" s="26" t="s">
        <v>42</v>
      </c>
      <c r="D22" s="27">
        <v>1</v>
      </c>
      <c r="E22" s="27"/>
      <c r="F22" s="27"/>
      <c r="G22" s="27"/>
      <c r="H22" s="27"/>
      <c r="I22" s="28"/>
      <c r="J22" s="27"/>
      <c r="K22" s="27"/>
      <c r="L22" s="31"/>
    </row>
    <row r="23" spans="1:12" ht="125.25" customHeight="1" x14ac:dyDescent="0.25">
      <c r="A23" s="44" t="s">
        <v>14</v>
      </c>
      <c r="B23" s="59" t="s">
        <v>132</v>
      </c>
      <c r="C23" s="26" t="s">
        <v>43</v>
      </c>
      <c r="D23" s="27">
        <v>1</v>
      </c>
      <c r="E23" s="27"/>
      <c r="F23" s="27"/>
      <c r="G23" s="27"/>
      <c r="H23" s="27"/>
      <c r="I23" s="27"/>
      <c r="J23" s="27"/>
      <c r="K23" s="27"/>
      <c r="L23" s="31"/>
    </row>
    <row r="24" spans="1:12" ht="125.25" customHeight="1" x14ac:dyDescent="0.25">
      <c r="A24" s="44" t="s">
        <v>44</v>
      </c>
      <c r="B24" s="59" t="s">
        <v>135</v>
      </c>
      <c r="C24" s="26" t="s">
        <v>45</v>
      </c>
      <c r="D24" s="27">
        <v>1</v>
      </c>
      <c r="E24" s="27"/>
      <c r="F24" s="27"/>
      <c r="G24" s="27"/>
      <c r="H24" s="27"/>
      <c r="I24" s="27"/>
      <c r="J24" s="27"/>
      <c r="K24" s="27"/>
      <c r="L24" s="31"/>
    </row>
    <row r="25" spans="1:12" ht="125.25" customHeight="1" x14ac:dyDescent="0.25">
      <c r="A25" s="44" t="s">
        <v>46</v>
      </c>
      <c r="B25" s="59" t="s">
        <v>135</v>
      </c>
      <c r="C25" s="26" t="s">
        <v>195</v>
      </c>
      <c r="D25" s="27">
        <v>1</v>
      </c>
      <c r="E25" s="27"/>
      <c r="F25" s="27"/>
      <c r="G25" s="27"/>
      <c r="H25" s="27"/>
      <c r="I25" s="27"/>
      <c r="J25" s="27"/>
      <c r="K25" s="27"/>
      <c r="L25" s="31"/>
    </row>
    <row r="26" spans="1:12" ht="147.75" customHeight="1" x14ac:dyDescent="0.25">
      <c r="A26" s="44" t="s">
        <v>47</v>
      </c>
      <c r="B26" s="59" t="s">
        <v>135</v>
      </c>
      <c r="C26" s="26" t="s">
        <v>48</v>
      </c>
      <c r="D26" s="27">
        <v>1</v>
      </c>
      <c r="E26" s="27"/>
      <c r="F26" s="27"/>
      <c r="G26" s="27"/>
      <c r="H26" s="27"/>
      <c r="I26" s="27"/>
      <c r="J26" s="27"/>
      <c r="K26" s="27"/>
      <c r="L26" s="31"/>
    </row>
    <row r="27" spans="1:12" ht="141.75" customHeight="1" x14ac:dyDescent="0.25">
      <c r="A27" s="44" t="s">
        <v>49</v>
      </c>
      <c r="B27" s="59" t="s">
        <v>140</v>
      </c>
      <c r="C27" s="26" t="s">
        <v>50</v>
      </c>
      <c r="D27" s="27">
        <v>1</v>
      </c>
      <c r="E27" s="27"/>
      <c r="F27" s="27"/>
      <c r="G27" s="27"/>
      <c r="H27" s="27"/>
      <c r="I27" s="27"/>
      <c r="J27" s="27"/>
      <c r="K27" s="27"/>
      <c r="L27" s="31"/>
    </row>
    <row r="28" spans="1:12" s="22" customFormat="1" ht="39.75" customHeight="1" x14ac:dyDescent="0.25">
      <c r="A28" s="113" t="s">
        <v>15</v>
      </c>
      <c r="B28" s="70"/>
      <c r="C28" s="105" t="s">
        <v>51</v>
      </c>
      <c r="D28" s="76">
        <f>D29</f>
        <v>1</v>
      </c>
      <c r="E28" s="76">
        <f t="shared" ref="E28:K28" si="4">E29</f>
        <v>0</v>
      </c>
      <c r="F28" s="76">
        <f t="shared" si="4"/>
        <v>0</v>
      </c>
      <c r="G28" s="76">
        <f t="shared" si="4"/>
        <v>0</v>
      </c>
      <c r="H28" s="76">
        <f t="shared" si="4"/>
        <v>0</v>
      </c>
      <c r="I28" s="76">
        <f t="shared" si="4"/>
        <v>0</v>
      </c>
      <c r="J28" s="76">
        <f t="shared" si="4"/>
        <v>0</v>
      </c>
      <c r="K28" s="76">
        <f t="shared" si="4"/>
        <v>0</v>
      </c>
      <c r="L28" s="31"/>
    </row>
    <row r="29" spans="1:12" ht="157.5" customHeight="1" x14ac:dyDescent="0.25">
      <c r="A29" s="44" t="s">
        <v>16</v>
      </c>
      <c r="B29" s="59" t="s">
        <v>143</v>
      </c>
      <c r="C29" s="26" t="s">
        <v>52</v>
      </c>
      <c r="D29" s="27">
        <v>1</v>
      </c>
      <c r="E29" s="27"/>
      <c r="F29" s="27"/>
      <c r="G29" s="27"/>
      <c r="H29" s="27"/>
      <c r="I29" s="27"/>
      <c r="J29" s="27"/>
      <c r="K29" s="27"/>
      <c r="L29" s="31"/>
    </row>
    <row r="30" spans="1:12" ht="41.25" customHeight="1" x14ac:dyDescent="0.25">
      <c r="A30" s="117" t="s">
        <v>17</v>
      </c>
      <c r="B30" s="77"/>
      <c r="C30" s="105" t="s">
        <v>8</v>
      </c>
      <c r="D30" s="76">
        <f>D31+D32+D33+D34+D35+D36</f>
        <v>6</v>
      </c>
      <c r="E30" s="76">
        <f t="shared" ref="E30:K30" si="5">E31+E32+E33+E34+E35+E36</f>
        <v>0</v>
      </c>
      <c r="F30" s="76">
        <f t="shared" si="5"/>
        <v>0</v>
      </c>
      <c r="G30" s="76">
        <f t="shared" si="5"/>
        <v>0</v>
      </c>
      <c r="H30" s="76">
        <f t="shared" si="5"/>
        <v>0</v>
      </c>
      <c r="I30" s="76">
        <f t="shared" si="5"/>
        <v>0</v>
      </c>
      <c r="J30" s="76">
        <f t="shared" si="5"/>
        <v>0</v>
      </c>
      <c r="K30" s="76">
        <f t="shared" si="5"/>
        <v>0</v>
      </c>
      <c r="L30" s="31"/>
    </row>
    <row r="31" spans="1:12" ht="129.75" customHeight="1" x14ac:dyDescent="0.25">
      <c r="A31" s="44" t="s">
        <v>53</v>
      </c>
      <c r="B31" s="59" t="s">
        <v>132</v>
      </c>
      <c r="C31" s="32" t="s">
        <v>54</v>
      </c>
      <c r="D31" s="27">
        <v>1</v>
      </c>
      <c r="E31" s="27"/>
      <c r="F31" s="27"/>
      <c r="G31" s="27"/>
      <c r="H31" s="27"/>
      <c r="I31" s="27"/>
      <c r="J31" s="27"/>
      <c r="K31" s="27"/>
      <c r="L31" s="31"/>
    </row>
    <row r="32" spans="1:12" ht="112.5" customHeight="1" x14ac:dyDescent="0.25">
      <c r="A32" s="44" t="s">
        <v>55</v>
      </c>
      <c r="B32" s="59" t="s">
        <v>131</v>
      </c>
      <c r="C32" s="32" t="s">
        <v>186</v>
      </c>
      <c r="D32" s="27">
        <v>1</v>
      </c>
      <c r="E32" s="27"/>
      <c r="F32" s="27"/>
      <c r="G32" s="27"/>
      <c r="H32" s="27"/>
      <c r="I32" s="27"/>
      <c r="J32" s="27"/>
      <c r="K32" s="27"/>
      <c r="L32" s="31"/>
    </row>
    <row r="33" spans="1:12" ht="131.25" customHeight="1" x14ac:dyDescent="0.25">
      <c r="A33" s="44" t="s">
        <v>56</v>
      </c>
      <c r="B33" s="59" t="s">
        <v>135</v>
      </c>
      <c r="C33" s="32" t="s">
        <v>57</v>
      </c>
      <c r="D33" s="27">
        <v>1</v>
      </c>
      <c r="E33" s="27"/>
      <c r="F33" s="27"/>
      <c r="G33" s="27"/>
      <c r="H33" s="27"/>
      <c r="I33" s="27"/>
      <c r="J33" s="27"/>
      <c r="K33" s="27"/>
      <c r="L33" s="31"/>
    </row>
    <row r="34" spans="1:12" ht="144.75" customHeight="1" x14ac:dyDescent="0.25">
      <c r="A34" s="44" t="s">
        <v>58</v>
      </c>
      <c r="B34" s="59" t="s">
        <v>135</v>
      </c>
      <c r="C34" s="32" t="s">
        <v>59</v>
      </c>
      <c r="D34" s="27">
        <v>1</v>
      </c>
      <c r="E34" s="27"/>
      <c r="F34" s="27"/>
      <c r="G34" s="27"/>
      <c r="H34" s="27"/>
      <c r="I34" s="27"/>
      <c r="J34" s="27"/>
      <c r="K34" s="27"/>
      <c r="L34" s="31"/>
    </row>
    <row r="35" spans="1:12" ht="157.5" customHeight="1" x14ac:dyDescent="0.25">
      <c r="A35" s="44" t="s">
        <v>60</v>
      </c>
      <c r="B35" s="59" t="s">
        <v>135</v>
      </c>
      <c r="C35" s="32" t="s">
        <v>61</v>
      </c>
      <c r="D35" s="27">
        <v>1</v>
      </c>
      <c r="E35" s="27"/>
      <c r="F35" s="27"/>
      <c r="G35" s="27"/>
      <c r="H35" s="27"/>
      <c r="I35" s="27"/>
      <c r="J35" s="27"/>
      <c r="K35" s="27"/>
      <c r="L35" s="31"/>
    </row>
    <row r="36" spans="1:12" ht="161.25" customHeight="1" x14ac:dyDescent="0.25">
      <c r="A36" s="44" t="s">
        <v>62</v>
      </c>
      <c r="B36" s="59" t="s">
        <v>135</v>
      </c>
      <c r="C36" s="32" t="s">
        <v>63</v>
      </c>
      <c r="D36" s="27">
        <v>1</v>
      </c>
      <c r="E36" s="27"/>
      <c r="F36" s="27"/>
      <c r="G36" s="27"/>
      <c r="H36" s="27"/>
      <c r="I36" s="27"/>
      <c r="J36" s="27"/>
      <c r="K36" s="27"/>
      <c r="L36" s="31"/>
    </row>
    <row r="37" spans="1:12" ht="39" customHeight="1" x14ac:dyDescent="0.25">
      <c r="A37" s="117" t="s">
        <v>64</v>
      </c>
      <c r="B37" s="77"/>
      <c r="C37" s="105" t="s">
        <v>65</v>
      </c>
      <c r="D37" s="76">
        <f>SUM(D38:D45)</f>
        <v>8</v>
      </c>
      <c r="E37" s="76">
        <f t="shared" ref="E37:K37" si="6">SUM(E38:E45)</f>
        <v>0</v>
      </c>
      <c r="F37" s="76">
        <f t="shared" si="6"/>
        <v>0</v>
      </c>
      <c r="G37" s="76">
        <f t="shared" si="6"/>
        <v>0</v>
      </c>
      <c r="H37" s="76">
        <f t="shared" si="6"/>
        <v>0</v>
      </c>
      <c r="I37" s="76">
        <f t="shared" si="6"/>
        <v>0</v>
      </c>
      <c r="J37" s="76">
        <f t="shared" si="6"/>
        <v>0</v>
      </c>
      <c r="K37" s="76">
        <f t="shared" si="6"/>
        <v>0</v>
      </c>
      <c r="L37" s="31"/>
    </row>
    <row r="38" spans="1:12" ht="157.5" customHeight="1" x14ac:dyDescent="0.25">
      <c r="A38" s="44" t="s">
        <v>66</v>
      </c>
      <c r="B38" s="59" t="s">
        <v>130</v>
      </c>
      <c r="C38" s="32" t="s">
        <v>67</v>
      </c>
      <c r="D38" s="27">
        <v>1</v>
      </c>
      <c r="E38" s="27"/>
      <c r="F38" s="27"/>
      <c r="G38" s="27"/>
      <c r="H38" s="27"/>
      <c r="I38" s="27"/>
      <c r="J38" s="27"/>
      <c r="K38" s="27"/>
      <c r="L38" s="31"/>
    </row>
    <row r="39" spans="1:12" ht="157.5" customHeight="1" x14ac:dyDescent="0.25">
      <c r="A39" s="44" t="s">
        <v>68</v>
      </c>
      <c r="B39" s="59" t="s">
        <v>132</v>
      </c>
      <c r="C39" s="32" t="s">
        <v>69</v>
      </c>
      <c r="D39" s="27">
        <v>1</v>
      </c>
      <c r="E39" s="27"/>
      <c r="F39" s="27"/>
      <c r="G39" s="27"/>
      <c r="H39" s="27"/>
      <c r="I39" s="27"/>
      <c r="J39" s="27"/>
      <c r="K39" s="27"/>
      <c r="L39" s="31"/>
    </row>
    <row r="40" spans="1:12" ht="217.5" customHeight="1" x14ac:dyDescent="0.25">
      <c r="A40" s="44" t="s">
        <v>70</v>
      </c>
      <c r="B40" s="59" t="s">
        <v>132</v>
      </c>
      <c r="C40" s="32" t="s">
        <v>71</v>
      </c>
      <c r="D40" s="27">
        <v>1</v>
      </c>
      <c r="E40" s="27"/>
      <c r="F40" s="27"/>
      <c r="G40" s="27"/>
      <c r="H40" s="27"/>
      <c r="I40" s="27"/>
      <c r="J40" s="27"/>
      <c r="K40" s="27"/>
      <c r="L40" s="31"/>
    </row>
    <row r="41" spans="1:12" ht="157.5" customHeight="1" x14ac:dyDescent="0.25">
      <c r="A41" s="44" t="s">
        <v>72</v>
      </c>
      <c r="B41" s="59" t="s">
        <v>133</v>
      </c>
      <c r="C41" s="32" t="s">
        <v>116</v>
      </c>
      <c r="D41" s="27">
        <v>1</v>
      </c>
      <c r="E41" s="27"/>
      <c r="F41" s="27"/>
      <c r="G41" s="27"/>
      <c r="H41" s="27"/>
      <c r="I41" s="27"/>
      <c r="J41" s="27"/>
      <c r="K41" s="27"/>
      <c r="L41" s="31"/>
    </row>
    <row r="42" spans="1:12" ht="157.5" customHeight="1" x14ac:dyDescent="0.25">
      <c r="A42" s="44" t="s">
        <v>73</v>
      </c>
      <c r="B42" s="59" t="s">
        <v>135</v>
      </c>
      <c r="C42" s="32" t="s">
        <v>74</v>
      </c>
      <c r="D42" s="27">
        <v>1</v>
      </c>
      <c r="E42" s="27"/>
      <c r="F42" s="27"/>
      <c r="G42" s="27"/>
      <c r="H42" s="27"/>
      <c r="I42" s="27"/>
      <c r="J42" s="27"/>
      <c r="K42" s="27"/>
      <c r="L42" s="31"/>
    </row>
    <row r="43" spans="1:12" ht="157.5" customHeight="1" x14ac:dyDescent="0.25">
      <c r="A43" s="44" t="s">
        <v>75</v>
      </c>
      <c r="B43" s="59" t="s">
        <v>135</v>
      </c>
      <c r="C43" s="32" t="s">
        <v>76</v>
      </c>
      <c r="D43" s="27">
        <v>1</v>
      </c>
      <c r="E43" s="27"/>
      <c r="F43" s="27"/>
      <c r="G43" s="27"/>
      <c r="H43" s="27"/>
      <c r="I43" s="27"/>
      <c r="J43" s="27"/>
      <c r="K43" s="27"/>
      <c r="L43" s="31"/>
    </row>
    <row r="44" spans="1:12" ht="157.5" customHeight="1" x14ac:dyDescent="0.25">
      <c r="A44" s="44" t="s">
        <v>77</v>
      </c>
      <c r="B44" s="59" t="s">
        <v>135</v>
      </c>
      <c r="C44" s="32" t="s">
        <v>78</v>
      </c>
      <c r="D44" s="27">
        <v>1</v>
      </c>
      <c r="E44" s="27"/>
      <c r="F44" s="27"/>
      <c r="G44" s="27"/>
      <c r="H44" s="27"/>
      <c r="I44" s="27"/>
      <c r="J44" s="27"/>
      <c r="K44" s="27"/>
      <c r="L44" s="31"/>
    </row>
    <row r="45" spans="1:12" ht="157.5" customHeight="1" x14ac:dyDescent="0.25">
      <c r="A45" s="44" t="s">
        <v>79</v>
      </c>
      <c r="B45" s="59" t="s">
        <v>135</v>
      </c>
      <c r="C45" s="32" t="s">
        <v>80</v>
      </c>
      <c r="D45" s="27">
        <v>1</v>
      </c>
      <c r="E45" s="27"/>
      <c r="F45" s="27"/>
      <c r="G45" s="27"/>
      <c r="H45" s="27"/>
      <c r="I45" s="27"/>
      <c r="J45" s="27"/>
      <c r="K45" s="27"/>
      <c r="L45" s="31"/>
    </row>
    <row r="46" spans="1:12" ht="72.75" customHeight="1" x14ac:dyDescent="0.25">
      <c r="A46" s="117" t="s">
        <v>81</v>
      </c>
      <c r="B46" s="77"/>
      <c r="C46" s="106" t="s">
        <v>82</v>
      </c>
      <c r="D46" s="76">
        <f>D47</f>
        <v>1</v>
      </c>
      <c r="E46" s="76">
        <f t="shared" ref="E46:K46" si="7">E47</f>
        <v>0</v>
      </c>
      <c r="F46" s="76">
        <f t="shared" si="7"/>
        <v>0</v>
      </c>
      <c r="G46" s="76">
        <f t="shared" si="7"/>
        <v>0</v>
      </c>
      <c r="H46" s="76">
        <f t="shared" si="7"/>
        <v>0</v>
      </c>
      <c r="I46" s="76">
        <f t="shared" si="7"/>
        <v>0</v>
      </c>
      <c r="J46" s="76">
        <f t="shared" si="7"/>
        <v>0</v>
      </c>
      <c r="K46" s="76">
        <f t="shared" si="7"/>
        <v>0</v>
      </c>
      <c r="L46" s="31"/>
    </row>
    <row r="47" spans="1:12" ht="142.5" customHeight="1" x14ac:dyDescent="0.25">
      <c r="A47" s="44" t="s">
        <v>83</v>
      </c>
      <c r="B47" s="59" t="s">
        <v>132</v>
      </c>
      <c r="C47" s="32" t="s">
        <v>84</v>
      </c>
      <c r="D47" s="27">
        <v>1</v>
      </c>
      <c r="E47" s="27"/>
      <c r="F47" s="27"/>
      <c r="G47" s="27"/>
      <c r="H47" s="27"/>
      <c r="I47" s="27"/>
      <c r="J47" s="27"/>
      <c r="K47" s="27"/>
      <c r="L47" s="31"/>
    </row>
    <row r="48" spans="1:12" ht="78.75" customHeight="1" x14ac:dyDescent="0.25">
      <c r="A48" s="117" t="s">
        <v>85</v>
      </c>
      <c r="B48" s="77"/>
      <c r="C48" s="106" t="s">
        <v>86</v>
      </c>
      <c r="D48" s="76">
        <f>D54</f>
        <v>1</v>
      </c>
      <c r="E48" s="76">
        <f t="shared" ref="E48:K48" si="8">E54</f>
        <v>0</v>
      </c>
      <c r="F48" s="76">
        <f t="shared" si="8"/>
        <v>0</v>
      </c>
      <c r="G48" s="76">
        <f t="shared" si="8"/>
        <v>0</v>
      </c>
      <c r="H48" s="76">
        <f t="shared" si="8"/>
        <v>0</v>
      </c>
      <c r="I48" s="76">
        <f t="shared" si="8"/>
        <v>0</v>
      </c>
      <c r="J48" s="76">
        <f t="shared" si="8"/>
        <v>0</v>
      </c>
      <c r="K48" s="76">
        <f t="shared" si="8"/>
        <v>0</v>
      </c>
      <c r="L48" s="31"/>
    </row>
    <row r="49" spans="1:12" ht="120" customHeight="1" thickBot="1" x14ac:dyDescent="0.3">
      <c r="A49" s="148" t="s">
        <v>87</v>
      </c>
      <c r="B49" s="89" t="s">
        <v>135</v>
      </c>
      <c r="C49" s="33" t="s">
        <v>88</v>
      </c>
      <c r="D49" s="78">
        <v>1</v>
      </c>
      <c r="E49" s="91"/>
      <c r="F49" s="91"/>
      <c r="G49" s="91"/>
      <c r="H49" s="91"/>
      <c r="I49" s="91"/>
      <c r="J49" s="91"/>
      <c r="K49" s="91"/>
      <c r="L49" s="30"/>
    </row>
    <row r="50" spans="1:12" ht="57.75" customHeight="1" thickBot="1" x14ac:dyDescent="0.3">
      <c r="A50" s="193" t="s">
        <v>115</v>
      </c>
      <c r="B50" s="194"/>
      <c r="C50" s="194"/>
      <c r="D50" s="194"/>
      <c r="E50" s="194"/>
      <c r="F50" s="194"/>
      <c r="G50" s="194"/>
      <c r="H50" s="194"/>
      <c r="I50" s="194"/>
      <c r="J50" s="194"/>
      <c r="K50" s="194"/>
      <c r="L50" s="195"/>
    </row>
    <row r="51" spans="1:12" ht="48.75" customHeight="1" thickBot="1" x14ac:dyDescent="0.55000000000000004">
      <c r="A51" s="107"/>
      <c r="B51" s="108"/>
      <c r="C51" s="109" t="s">
        <v>10</v>
      </c>
      <c r="D51" s="61">
        <f>D52+D53+D54</f>
        <v>3</v>
      </c>
      <c r="E51" s="61">
        <f t="shared" ref="E51:K51" si="9">E52+E53+E54</f>
        <v>0</v>
      </c>
      <c r="F51" s="61">
        <f t="shared" si="9"/>
        <v>0</v>
      </c>
      <c r="G51" s="61">
        <f t="shared" si="9"/>
        <v>0</v>
      </c>
      <c r="H51" s="61">
        <f t="shared" si="9"/>
        <v>0</v>
      </c>
      <c r="I51" s="61">
        <f t="shared" si="9"/>
        <v>0</v>
      </c>
      <c r="J51" s="61">
        <f t="shared" si="9"/>
        <v>0</v>
      </c>
      <c r="K51" s="61">
        <f t="shared" si="9"/>
        <v>0</v>
      </c>
      <c r="L51" s="110"/>
    </row>
    <row r="52" spans="1:12" ht="82.5" customHeight="1" x14ac:dyDescent="0.25">
      <c r="A52" s="147" t="s">
        <v>29</v>
      </c>
      <c r="B52" s="83" t="s">
        <v>145</v>
      </c>
      <c r="C52" s="49" t="s">
        <v>144</v>
      </c>
      <c r="D52" s="51">
        <v>1</v>
      </c>
      <c r="E52" s="82"/>
      <c r="F52" s="82"/>
      <c r="G52" s="82"/>
      <c r="H52" s="82"/>
      <c r="I52" s="82"/>
      <c r="J52" s="82"/>
      <c r="K52" s="82"/>
      <c r="L52" s="143"/>
    </row>
    <row r="53" spans="1:12" ht="120" customHeight="1" x14ac:dyDescent="0.25">
      <c r="A53" s="44" t="s">
        <v>30</v>
      </c>
      <c r="B53" s="59" t="s">
        <v>147</v>
      </c>
      <c r="C53" s="32" t="s">
        <v>146</v>
      </c>
      <c r="D53" s="52">
        <v>1</v>
      </c>
      <c r="E53" s="45"/>
      <c r="F53" s="45"/>
      <c r="G53" s="45"/>
      <c r="H53" s="45"/>
      <c r="I53" s="45"/>
      <c r="J53" s="45"/>
      <c r="K53" s="45"/>
      <c r="L53" s="144"/>
    </row>
    <row r="54" spans="1:12" ht="159.75" customHeight="1" thickBot="1" x14ac:dyDescent="0.3">
      <c r="A54" s="44" t="s">
        <v>15</v>
      </c>
      <c r="B54" s="59" t="s">
        <v>149</v>
      </c>
      <c r="C54" s="32" t="s">
        <v>148</v>
      </c>
      <c r="D54" s="27">
        <v>1</v>
      </c>
      <c r="E54" s="27"/>
      <c r="F54" s="27"/>
      <c r="G54" s="27"/>
      <c r="H54" s="27"/>
      <c r="I54" s="27"/>
      <c r="J54" s="27"/>
      <c r="K54" s="27"/>
      <c r="L54" s="31"/>
    </row>
    <row r="55" spans="1:12" ht="46.5" customHeight="1" thickBot="1" x14ac:dyDescent="0.3">
      <c r="A55" s="196" t="s">
        <v>89</v>
      </c>
      <c r="B55" s="197"/>
      <c r="C55" s="197"/>
      <c r="D55" s="197"/>
      <c r="E55" s="197"/>
      <c r="F55" s="197"/>
      <c r="G55" s="197"/>
      <c r="H55" s="197"/>
      <c r="I55" s="197"/>
      <c r="J55" s="197"/>
      <c r="K55" s="197"/>
      <c r="L55" s="198"/>
    </row>
    <row r="56" spans="1:12" ht="46.5" customHeight="1" thickBot="1" x14ac:dyDescent="0.3">
      <c r="A56" s="87"/>
      <c r="B56" s="88"/>
      <c r="C56" s="24" t="s">
        <v>123</v>
      </c>
      <c r="D56" s="24">
        <f>D58+D72</f>
        <v>8</v>
      </c>
      <c r="E56" s="24">
        <f t="shared" ref="E56:K56" si="10">E58+E72</f>
        <v>0</v>
      </c>
      <c r="F56" s="24">
        <f t="shared" si="10"/>
        <v>1</v>
      </c>
      <c r="G56" s="100">
        <f t="shared" si="10"/>
        <v>1500</v>
      </c>
      <c r="H56" s="24">
        <f t="shared" si="10"/>
        <v>0</v>
      </c>
      <c r="I56" s="24">
        <f t="shared" si="10"/>
        <v>0</v>
      </c>
      <c r="J56" s="24">
        <f t="shared" si="10"/>
        <v>1</v>
      </c>
      <c r="K56" s="24">
        <f t="shared" si="10"/>
        <v>7</v>
      </c>
      <c r="L56" s="25"/>
    </row>
    <row r="57" spans="1:12" ht="46.5" customHeight="1" thickBot="1" x14ac:dyDescent="0.3">
      <c r="A57" s="177" t="s">
        <v>117</v>
      </c>
      <c r="B57" s="178"/>
      <c r="C57" s="178"/>
      <c r="D57" s="178"/>
      <c r="E57" s="178"/>
      <c r="F57" s="178"/>
      <c r="G57" s="178"/>
      <c r="H57" s="178"/>
      <c r="I57" s="178"/>
      <c r="J57" s="178"/>
      <c r="K57" s="178"/>
      <c r="L57" s="179"/>
    </row>
    <row r="58" spans="1:12" s="22" customFormat="1" ht="65.25" customHeight="1" x14ac:dyDescent="0.25">
      <c r="A58" s="111"/>
      <c r="B58" s="112"/>
      <c r="C58" s="48" t="s">
        <v>10</v>
      </c>
      <c r="D58" s="85">
        <f>D59+D61+D63+D66+D69</f>
        <v>7</v>
      </c>
      <c r="E58" s="85">
        <f t="shared" ref="E58:K58" si="11">E59+E61+E63+E66+E69</f>
        <v>0</v>
      </c>
      <c r="F58" s="85">
        <f t="shared" si="11"/>
        <v>1</v>
      </c>
      <c r="G58" s="86">
        <f t="shared" si="11"/>
        <v>1500</v>
      </c>
      <c r="H58" s="85">
        <f t="shared" si="11"/>
        <v>0</v>
      </c>
      <c r="I58" s="85">
        <f t="shared" si="11"/>
        <v>0</v>
      </c>
      <c r="J58" s="85">
        <f t="shared" si="11"/>
        <v>1</v>
      </c>
      <c r="K58" s="85">
        <f t="shared" si="11"/>
        <v>6</v>
      </c>
      <c r="L58" s="47"/>
    </row>
    <row r="59" spans="1:12" s="22" customFormat="1" ht="65.25" customHeight="1" x14ac:dyDescent="0.25">
      <c r="A59" s="113">
        <v>1</v>
      </c>
      <c r="B59" s="114"/>
      <c r="C59" s="105" t="s">
        <v>18</v>
      </c>
      <c r="D59" s="76">
        <f>D60</f>
        <v>1</v>
      </c>
      <c r="E59" s="76">
        <f t="shared" ref="E59:K59" si="12">E60</f>
        <v>0</v>
      </c>
      <c r="F59" s="76">
        <f t="shared" si="12"/>
        <v>0</v>
      </c>
      <c r="G59" s="76">
        <f t="shared" si="12"/>
        <v>0</v>
      </c>
      <c r="H59" s="76">
        <f t="shared" si="12"/>
        <v>0</v>
      </c>
      <c r="I59" s="76">
        <f t="shared" si="12"/>
        <v>0</v>
      </c>
      <c r="J59" s="76">
        <f t="shared" si="12"/>
        <v>0</v>
      </c>
      <c r="K59" s="76">
        <f t="shared" si="12"/>
        <v>1</v>
      </c>
      <c r="L59" s="115"/>
    </row>
    <row r="60" spans="1:12" ht="135" customHeight="1" x14ac:dyDescent="0.25">
      <c r="A60" s="44" t="s">
        <v>11</v>
      </c>
      <c r="B60" s="116" t="s">
        <v>132</v>
      </c>
      <c r="C60" s="32" t="s">
        <v>90</v>
      </c>
      <c r="D60" s="27">
        <v>1</v>
      </c>
      <c r="E60" s="27"/>
      <c r="F60" s="27"/>
      <c r="G60" s="27"/>
      <c r="H60" s="27"/>
      <c r="I60" s="27"/>
      <c r="J60" s="27"/>
      <c r="K60" s="27">
        <v>1</v>
      </c>
      <c r="L60" s="31" t="s">
        <v>165</v>
      </c>
    </row>
    <row r="61" spans="1:12" s="22" customFormat="1" ht="65.25" customHeight="1" x14ac:dyDescent="0.25">
      <c r="A61" s="117" t="s">
        <v>12</v>
      </c>
      <c r="B61" s="75"/>
      <c r="C61" s="105" t="s">
        <v>91</v>
      </c>
      <c r="D61" s="76">
        <f>D62</f>
        <v>1</v>
      </c>
      <c r="E61" s="76">
        <f t="shared" ref="E61:K61" si="13">E62</f>
        <v>0</v>
      </c>
      <c r="F61" s="76">
        <f t="shared" si="13"/>
        <v>0</v>
      </c>
      <c r="G61" s="76">
        <f t="shared" si="13"/>
        <v>0</v>
      </c>
      <c r="H61" s="76">
        <f t="shared" si="13"/>
        <v>0</v>
      </c>
      <c r="I61" s="76">
        <f t="shared" si="13"/>
        <v>0</v>
      </c>
      <c r="J61" s="76">
        <f t="shared" si="13"/>
        <v>0</v>
      </c>
      <c r="K61" s="76">
        <f t="shared" si="13"/>
        <v>1</v>
      </c>
      <c r="L61" s="115"/>
    </row>
    <row r="62" spans="1:12" ht="146.25" customHeight="1" x14ac:dyDescent="0.25">
      <c r="A62" s="44" t="s">
        <v>13</v>
      </c>
      <c r="B62" s="116" t="s">
        <v>132</v>
      </c>
      <c r="C62" s="32" t="s">
        <v>92</v>
      </c>
      <c r="D62" s="27">
        <v>1</v>
      </c>
      <c r="E62" s="27"/>
      <c r="F62" s="27"/>
      <c r="G62" s="27"/>
      <c r="H62" s="27"/>
      <c r="I62" s="27"/>
      <c r="J62" s="27"/>
      <c r="K62" s="27">
        <v>1</v>
      </c>
      <c r="L62" s="31" t="s">
        <v>166</v>
      </c>
    </row>
    <row r="63" spans="1:12" s="22" customFormat="1" ht="65.25" customHeight="1" x14ac:dyDescent="0.25">
      <c r="A63" s="117" t="s">
        <v>15</v>
      </c>
      <c r="B63" s="75"/>
      <c r="C63" s="106" t="s">
        <v>93</v>
      </c>
      <c r="D63" s="76">
        <f>D64+D65</f>
        <v>2</v>
      </c>
      <c r="E63" s="76">
        <f t="shared" ref="E63:K63" si="14">E64+E65</f>
        <v>0</v>
      </c>
      <c r="F63" s="76">
        <f t="shared" si="14"/>
        <v>0</v>
      </c>
      <c r="G63" s="76">
        <f t="shared" si="14"/>
        <v>0</v>
      </c>
      <c r="H63" s="76">
        <f t="shared" si="14"/>
        <v>0</v>
      </c>
      <c r="I63" s="76">
        <f t="shared" si="14"/>
        <v>0</v>
      </c>
      <c r="J63" s="76">
        <f t="shared" si="14"/>
        <v>0</v>
      </c>
      <c r="K63" s="76">
        <f t="shared" si="14"/>
        <v>2</v>
      </c>
      <c r="L63" s="115"/>
    </row>
    <row r="64" spans="1:12" ht="123.75" customHeight="1" x14ac:dyDescent="0.25">
      <c r="A64" s="44" t="s">
        <v>16</v>
      </c>
      <c r="B64" s="116" t="s">
        <v>132</v>
      </c>
      <c r="C64" s="32" t="s">
        <v>94</v>
      </c>
      <c r="D64" s="27">
        <v>1</v>
      </c>
      <c r="E64" s="27"/>
      <c r="F64" s="27"/>
      <c r="G64" s="27"/>
      <c r="H64" s="27"/>
      <c r="I64" s="27"/>
      <c r="J64" s="27"/>
      <c r="K64" s="27">
        <v>1</v>
      </c>
      <c r="L64" s="31" t="s">
        <v>166</v>
      </c>
    </row>
    <row r="65" spans="1:12" ht="318.75" customHeight="1" x14ac:dyDescent="0.25">
      <c r="A65" s="44" t="s">
        <v>95</v>
      </c>
      <c r="B65" s="116" t="s">
        <v>135</v>
      </c>
      <c r="C65" s="32" t="s">
        <v>96</v>
      </c>
      <c r="D65" s="27">
        <v>1</v>
      </c>
      <c r="E65" s="27"/>
      <c r="F65" s="27"/>
      <c r="G65" s="27"/>
      <c r="H65" s="27"/>
      <c r="I65" s="27"/>
      <c r="J65" s="27"/>
      <c r="K65" s="27">
        <v>1</v>
      </c>
      <c r="L65" s="31" t="s">
        <v>182</v>
      </c>
    </row>
    <row r="66" spans="1:12" ht="65.25" customHeight="1" x14ac:dyDescent="0.25">
      <c r="A66" s="117" t="s">
        <v>17</v>
      </c>
      <c r="B66" s="75"/>
      <c r="C66" s="106" t="s">
        <v>97</v>
      </c>
      <c r="D66" s="76">
        <f>D67+D68</f>
        <v>2</v>
      </c>
      <c r="E66" s="76">
        <f t="shared" ref="E66:J66" si="15">E67+E68</f>
        <v>0</v>
      </c>
      <c r="F66" s="76">
        <f t="shared" si="15"/>
        <v>1</v>
      </c>
      <c r="G66" s="71">
        <f t="shared" si="15"/>
        <v>1500</v>
      </c>
      <c r="H66" s="76">
        <f t="shared" si="15"/>
        <v>0</v>
      </c>
      <c r="I66" s="76">
        <f t="shared" si="15"/>
        <v>0</v>
      </c>
      <c r="J66" s="76">
        <f t="shared" si="15"/>
        <v>1</v>
      </c>
      <c r="K66" s="76">
        <f>K67+K68</f>
        <v>1</v>
      </c>
      <c r="L66" s="31"/>
    </row>
    <row r="67" spans="1:12" ht="132.75" customHeight="1" x14ac:dyDescent="0.25">
      <c r="A67" s="44" t="s">
        <v>53</v>
      </c>
      <c r="B67" s="116" t="s">
        <v>131</v>
      </c>
      <c r="C67" s="32" t="s">
        <v>98</v>
      </c>
      <c r="D67" s="27">
        <v>1</v>
      </c>
      <c r="E67" s="27"/>
      <c r="F67" s="73">
        <v>1</v>
      </c>
      <c r="G67" s="28">
        <v>1500</v>
      </c>
      <c r="H67" s="27"/>
      <c r="I67" s="27"/>
      <c r="J67" s="27">
        <v>1</v>
      </c>
      <c r="K67" s="27"/>
      <c r="L67" s="31" t="s">
        <v>169</v>
      </c>
    </row>
    <row r="68" spans="1:12" ht="159.75" customHeight="1" x14ac:dyDescent="0.25">
      <c r="A68" s="44" t="s">
        <v>55</v>
      </c>
      <c r="B68" s="116" t="s">
        <v>142</v>
      </c>
      <c r="C68" s="32" t="s">
        <v>99</v>
      </c>
      <c r="D68" s="27">
        <v>1</v>
      </c>
      <c r="E68" s="27"/>
      <c r="F68" s="27"/>
      <c r="G68" s="27"/>
      <c r="H68" s="27"/>
      <c r="I68" s="27"/>
      <c r="J68" s="27"/>
      <c r="K68" s="27">
        <v>1</v>
      </c>
      <c r="L68" s="31" t="s">
        <v>166</v>
      </c>
    </row>
    <row r="69" spans="1:12" ht="65.25" customHeight="1" x14ac:dyDescent="0.25">
      <c r="A69" s="117" t="s">
        <v>64</v>
      </c>
      <c r="B69" s="75"/>
      <c r="C69" s="106" t="s">
        <v>100</v>
      </c>
      <c r="D69" s="76">
        <f>D70</f>
        <v>1</v>
      </c>
      <c r="E69" s="76">
        <f t="shared" ref="E69:K69" si="16">E70</f>
        <v>0</v>
      </c>
      <c r="F69" s="76">
        <f t="shared" si="16"/>
        <v>0</v>
      </c>
      <c r="G69" s="76">
        <f t="shared" si="16"/>
        <v>0</v>
      </c>
      <c r="H69" s="76">
        <f t="shared" si="16"/>
        <v>0</v>
      </c>
      <c r="I69" s="76">
        <f t="shared" si="16"/>
        <v>0</v>
      </c>
      <c r="J69" s="76">
        <f t="shared" si="16"/>
        <v>0</v>
      </c>
      <c r="K69" s="76">
        <f t="shared" si="16"/>
        <v>1</v>
      </c>
      <c r="L69" s="31"/>
    </row>
    <row r="70" spans="1:12" ht="172.5" customHeight="1" thickBot="1" x14ac:dyDescent="0.3">
      <c r="A70" s="148" t="s">
        <v>101</v>
      </c>
      <c r="B70" s="118" t="s">
        <v>135</v>
      </c>
      <c r="C70" s="33" t="s">
        <v>102</v>
      </c>
      <c r="D70" s="91">
        <v>1</v>
      </c>
      <c r="E70" s="78"/>
      <c r="F70" s="78"/>
      <c r="G70" s="78"/>
      <c r="H70" s="78"/>
      <c r="I70" s="78"/>
      <c r="J70" s="78"/>
      <c r="K70" s="78">
        <v>1</v>
      </c>
      <c r="L70" s="30" t="s">
        <v>166</v>
      </c>
    </row>
    <row r="71" spans="1:12" ht="46.5" customHeight="1" thickBot="1" x14ac:dyDescent="0.3">
      <c r="A71" s="193" t="s">
        <v>115</v>
      </c>
      <c r="B71" s="194"/>
      <c r="C71" s="194"/>
      <c r="D71" s="194"/>
      <c r="E71" s="194"/>
      <c r="F71" s="194"/>
      <c r="G71" s="194"/>
      <c r="H71" s="194"/>
      <c r="I71" s="194"/>
      <c r="J71" s="194"/>
      <c r="K71" s="194"/>
      <c r="L71" s="195"/>
    </row>
    <row r="72" spans="1:12" ht="65.25" customHeight="1" x14ac:dyDescent="0.25">
      <c r="A72" s="119" t="s">
        <v>22</v>
      </c>
      <c r="B72" s="120"/>
      <c r="C72" s="121" t="s">
        <v>10</v>
      </c>
      <c r="D72" s="85">
        <f>D73</f>
        <v>1</v>
      </c>
      <c r="E72" s="85">
        <f t="shared" ref="E72:K72" si="17">E73</f>
        <v>0</v>
      </c>
      <c r="F72" s="85">
        <f t="shared" si="17"/>
        <v>0</v>
      </c>
      <c r="G72" s="85">
        <f t="shared" si="17"/>
        <v>0</v>
      </c>
      <c r="H72" s="85">
        <f t="shared" si="17"/>
        <v>0</v>
      </c>
      <c r="I72" s="85">
        <f t="shared" si="17"/>
        <v>0</v>
      </c>
      <c r="J72" s="85">
        <f t="shared" si="17"/>
        <v>0</v>
      </c>
      <c r="K72" s="85">
        <f t="shared" si="17"/>
        <v>1</v>
      </c>
      <c r="L72" s="122"/>
    </row>
    <row r="73" spans="1:12" ht="88.5" customHeight="1" thickBot="1" x14ac:dyDescent="0.3">
      <c r="A73" s="148" t="s">
        <v>29</v>
      </c>
      <c r="B73" s="118" t="s">
        <v>149</v>
      </c>
      <c r="C73" s="33" t="s">
        <v>150</v>
      </c>
      <c r="D73" s="27">
        <v>1</v>
      </c>
      <c r="E73" s="27"/>
      <c r="F73" s="27"/>
      <c r="G73" s="27"/>
      <c r="H73" s="27"/>
      <c r="I73" s="27"/>
      <c r="J73" s="27"/>
      <c r="K73" s="27">
        <v>1</v>
      </c>
      <c r="L73" s="31" t="s">
        <v>167</v>
      </c>
    </row>
    <row r="74" spans="1:12" ht="57.75" customHeight="1" thickBot="1" x14ac:dyDescent="0.3">
      <c r="A74" s="196" t="s">
        <v>103</v>
      </c>
      <c r="B74" s="197"/>
      <c r="C74" s="197"/>
      <c r="D74" s="197"/>
      <c r="E74" s="197"/>
      <c r="F74" s="197"/>
      <c r="G74" s="197"/>
      <c r="H74" s="197"/>
      <c r="I74" s="197"/>
      <c r="J74" s="197"/>
      <c r="K74" s="197"/>
      <c r="L74" s="198"/>
    </row>
    <row r="75" spans="1:12" ht="57.75" customHeight="1" thickBot="1" x14ac:dyDescent="0.3">
      <c r="A75" s="87"/>
      <c r="B75" s="88"/>
      <c r="C75" s="24" t="s">
        <v>123</v>
      </c>
      <c r="D75" s="38">
        <f>D77+D87</f>
        <v>8</v>
      </c>
      <c r="E75" s="38">
        <f t="shared" ref="E75:K75" si="18">E77+E87</f>
        <v>2</v>
      </c>
      <c r="F75" s="38">
        <f t="shared" si="18"/>
        <v>2</v>
      </c>
      <c r="G75" s="100">
        <f t="shared" si="18"/>
        <v>31080</v>
      </c>
      <c r="H75" s="38">
        <f t="shared" si="18"/>
        <v>0</v>
      </c>
      <c r="I75" s="38">
        <f t="shared" si="18"/>
        <v>0</v>
      </c>
      <c r="J75" s="38">
        <f t="shared" si="18"/>
        <v>4</v>
      </c>
      <c r="K75" s="38">
        <f t="shared" si="18"/>
        <v>2</v>
      </c>
      <c r="L75" s="25"/>
    </row>
    <row r="76" spans="1:12" ht="57.75" customHeight="1" thickBot="1" x14ac:dyDescent="0.3">
      <c r="A76" s="190" t="s">
        <v>117</v>
      </c>
      <c r="B76" s="191"/>
      <c r="C76" s="191"/>
      <c r="D76" s="191"/>
      <c r="E76" s="191"/>
      <c r="F76" s="191"/>
      <c r="G76" s="191"/>
      <c r="H76" s="191"/>
      <c r="I76" s="191"/>
      <c r="J76" s="191"/>
      <c r="K76" s="191"/>
      <c r="L76" s="192"/>
    </row>
    <row r="77" spans="1:12" ht="57.75" customHeight="1" x14ac:dyDescent="0.25">
      <c r="A77" s="145"/>
      <c r="B77" s="85"/>
      <c r="C77" s="85" t="s">
        <v>10</v>
      </c>
      <c r="D77" s="85">
        <f>D78</f>
        <v>7</v>
      </c>
      <c r="E77" s="85">
        <f t="shared" ref="E77:K77" si="19">E78</f>
        <v>1</v>
      </c>
      <c r="F77" s="85">
        <f t="shared" si="19"/>
        <v>2</v>
      </c>
      <c r="G77" s="86">
        <f t="shared" si="19"/>
        <v>31080</v>
      </c>
      <c r="H77" s="85">
        <f t="shared" si="19"/>
        <v>0</v>
      </c>
      <c r="I77" s="85">
        <f t="shared" si="19"/>
        <v>0</v>
      </c>
      <c r="J77" s="85">
        <f t="shared" si="19"/>
        <v>4</v>
      </c>
      <c r="K77" s="85">
        <f t="shared" si="19"/>
        <v>2</v>
      </c>
      <c r="L77" s="126"/>
    </row>
    <row r="78" spans="1:12" s="22" customFormat="1" ht="42" customHeight="1" x14ac:dyDescent="0.25">
      <c r="A78" s="123" t="s">
        <v>22</v>
      </c>
      <c r="B78" s="124"/>
      <c r="C78" s="121" t="s">
        <v>23</v>
      </c>
      <c r="D78" s="85">
        <f>SUM(D79:D85)</f>
        <v>7</v>
      </c>
      <c r="E78" s="85">
        <f t="shared" ref="E78:K78" si="20">SUM(E79:E85)</f>
        <v>1</v>
      </c>
      <c r="F78" s="85">
        <f t="shared" si="20"/>
        <v>2</v>
      </c>
      <c r="G78" s="86">
        <f t="shared" si="20"/>
        <v>31080</v>
      </c>
      <c r="H78" s="85">
        <f t="shared" si="20"/>
        <v>0</v>
      </c>
      <c r="I78" s="85">
        <f t="shared" si="20"/>
        <v>0</v>
      </c>
      <c r="J78" s="85">
        <f t="shared" si="20"/>
        <v>4</v>
      </c>
      <c r="K78" s="85">
        <f t="shared" si="20"/>
        <v>2</v>
      </c>
      <c r="L78" s="47"/>
    </row>
    <row r="79" spans="1:12" ht="155.25" customHeight="1" x14ac:dyDescent="0.25">
      <c r="A79" s="44" t="s">
        <v>11</v>
      </c>
      <c r="B79" s="116" t="s">
        <v>132</v>
      </c>
      <c r="C79" s="50" t="s">
        <v>104</v>
      </c>
      <c r="D79" s="78">
        <v>1</v>
      </c>
      <c r="E79" s="78"/>
      <c r="F79" s="199">
        <v>1</v>
      </c>
      <c r="G79" s="201">
        <v>22480</v>
      </c>
      <c r="H79" s="199"/>
      <c r="I79" s="199">
        <v>0</v>
      </c>
      <c r="J79" s="78">
        <v>1</v>
      </c>
      <c r="K79" s="78"/>
      <c r="L79" s="30" t="s">
        <v>179</v>
      </c>
    </row>
    <row r="80" spans="1:12" ht="146.25" customHeight="1" x14ac:dyDescent="0.25">
      <c r="A80" s="44" t="s">
        <v>19</v>
      </c>
      <c r="B80" s="116" t="s">
        <v>135</v>
      </c>
      <c r="C80" s="50" t="s">
        <v>105</v>
      </c>
      <c r="D80" s="78">
        <v>1</v>
      </c>
      <c r="E80" s="78"/>
      <c r="F80" s="200"/>
      <c r="G80" s="202"/>
      <c r="H80" s="200"/>
      <c r="I80" s="200"/>
      <c r="J80" s="78">
        <v>1</v>
      </c>
      <c r="K80" s="78"/>
      <c r="L80" s="30" t="s">
        <v>180</v>
      </c>
    </row>
    <row r="81" spans="1:12" ht="153" customHeight="1" x14ac:dyDescent="0.25">
      <c r="A81" s="44" t="s">
        <v>20</v>
      </c>
      <c r="B81" s="116" t="s">
        <v>134</v>
      </c>
      <c r="C81" s="50" t="s">
        <v>106</v>
      </c>
      <c r="D81" s="78">
        <v>1</v>
      </c>
      <c r="E81" s="78"/>
      <c r="F81" s="78">
        <v>1</v>
      </c>
      <c r="G81" s="80">
        <v>8600</v>
      </c>
      <c r="H81" s="78"/>
      <c r="I81" s="78">
        <v>0</v>
      </c>
      <c r="J81" s="78">
        <v>1</v>
      </c>
      <c r="K81" s="78"/>
      <c r="L81" s="30" t="s">
        <v>170</v>
      </c>
    </row>
    <row r="82" spans="1:12" ht="215.25" customHeight="1" x14ac:dyDescent="0.25">
      <c r="A82" s="44" t="s">
        <v>21</v>
      </c>
      <c r="B82" s="116" t="s">
        <v>135</v>
      </c>
      <c r="C82" s="50" t="s">
        <v>107</v>
      </c>
      <c r="D82" s="78">
        <v>1</v>
      </c>
      <c r="E82" s="78">
        <v>1</v>
      </c>
      <c r="F82" s="78"/>
      <c r="G82" s="78"/>
      <c r="H82" s="78"/>
      <c r="I82" s="78"/>
      <c r="J82" s="78"/>
      <c r="K82" s="78"/>
      <c r="L82" s="30" t="s">
        <v>181</v>
      </c>
    </row>
    <row r="83" spans="1:12" ht="177.75" customHeight="1" x14ac:dyDescent="0.25">
      <c r="A83" s="44" t="s">
        <v>26</v>
      </c>
      <c r="B83" s="116" t="s">
        <v>135</v>
      </c>
      <c r="C83" s="50" t="s">
        <v>108</v>
      </c>
      <c r="D83" s="78">
        <v>1</v>
      </c>
      <c r="E83" s="78"/>
      <c r="F83" s="78"/>
      <c r="G83" s="78"/>
      <c r="H83" s="78"/>
      <c r="I83" s="78"/>
      <c r="J83" s="78"/>
      <c r="K83" s="78">
        <v>1</v>
      </c>
      <c r="L83" s="30" t="s">
        <v>171</v>
      </c>
    </row>
    <row r="84" spans="1:12" ht="271.5" customHeight="1" x14ac:dyDescent="0.25">
      <c r="A84" s="44" t="s">
        <v>109</v>
      </c>
      <c r="B84" s="116" t="s">
        <v>136</v>
      </c>
      <c r="C84" s="50" t="s">
        <v>192</v>
      </c>
      <c r="D84" s="78">
        <v>1</v>
      </c>
      <c r="E84" s="78"/>
      <c r="F84" s="78"/>
      <c r="G84" s="80"/>
      <c r="H84" s="78"/>
      <c r="I84" s="80"/>
      <c r="J84" s="78">
        <v>1</v>
      </c>
      <c r="K84" s="78"/>
      <c r="L84" s="30" t="s">
        <v>194</v>
      </c>
    </row>
    <row r="85" spans="1:12" ht="225" customHeight="1" thickBot="1" x14ac:dyDescent="0.3">
      <c r="A85" s="148" t="s">
        <v>110</v>
      </c>
      <c r="B85" s="118" t="s">
        <v>132</v>
      </c>
      <c r="C85" s="156" t="s">
        <v>111</v>
      </c>
      <c r="D85" s="78">
        <v>1</v>
      </c>
      <c r="E85" s="78"/>
      <c r="F85" s="78"/>
      <c r="G85" s="78"/>
      <c r="H85" s="78"/>
      <c r="I85" s="78"/>
      <c r="J85" s="78"/>
      <c r="K85" s="78">
        <v>1</v>
      </c>
      <c r="L85" s="30" t="s">
        <v>193</v>
      </c>
    </row>
    <row r="86" spans="1:12" ht="50.25" customHeight="1" thickBot="1" x14ac:dyDescent="0.3">
      <c r="A86" s="193" t="s">
        <v>115</v>
      </c>
      <c r="B86" s="194"/>
      <c r="C86" s="194"/>
      <c r="D86" s="194"/>
      <c r="E86" s="194"/>
      <c r="F86" s="194"/>
      <c r="G86" s="194"/>
      <c r="H86" s="194"/>
      <c r="I86" s="194"/>
      <c r="J86" s="194"/>
      <c r="K86" s="194"/>
      <c r="L86" s="195"/>
    </row>
    <row r="87" spans="1:12" ht="50.25" customHeight="1" thickBot="1" x14ac:dyDescent="0.3">
      <c r="A87" s="92"/>
      <c r="B87" s="93"/>
      <c r="C87" s="24" t="s">
        <v>10</v>
      </c>
      <c r="D87" s="61">
        <f>D88</f>
        <v>1</v>
      </c>
      <c r="E87" s="61">
        <f t="shared" ref="E87:K87" si="21">E88</f>
        <v>1</v>
      </c>
      <c r="F87" s="61">
        <f t="shared" si="21"/>
        <v>0</v>
      </c>
      <c r="G87" s="61">
        <f t="shared" si="21"/>
        <v>0</v>
      </c>
      <c r="H87" s="61">
        <f t="shared" si="21"/>
        <v>0</v>
      </c>
      <c r="I87" s="61">
        <f t="shared" si="21"/>
        <v>0</v>
      </c>
      <c r="J87" s="61">
        <f t="shared" si="21"/>
        <v>0</v>
      </c>
      <c r="K87" s="61">
        <f t="shared" si="21"/>
        <v>0</v>
      </c>
      <c r="L87" s="95"/>
    </row>
    <row r="88" spans="1:12" ht="147" customHeight="1" thickBot="1" x14ac:dyDescent="0.3">
      <c r="A88" s="147" t="s">
        <v>29</v>
      </c>
      <c r="B88" s="125" t="s">
        <v>149</v>
      </c>
      <c r="C88" s="57" t="s">
        <v>151</v>
      </c>
      <c r="D88" s="90">
        <v>1</v>
      </c>
      <c r="E88" s="90">
        <v>1</v>
      </c>
      <c r="F88" s="90"/>
      <c r="G88" s="90"/>
      <c r="H88" s="90"/>
      <c r="I88" s="90"/>
      <c r="J88" s="90"/>
      <c r="K88" s="90"/>
      <c r="L88" s="29" t="s">
        <v>187</v>
      </c>
    </row>
    <row r="89" spans="1:12" ht="39.75" customHeight="1" thickBot="1" x14ac:dyDescent="0.3">
      <c r="A89" s="203" t="s">
        <v>119</v>
      </c>
      <c r="B89" s="204"/>
      <c r="C89" s="205"/>
      <c r="D89" s="205"/>
      <c r="E89" s="205"/>
      <c r="F89" s="205"/>
      <c r="G89" s="205"/>
      <c r="H89" s="205"/>
      <c r="I89" s="205"/>
      <c r="J89" s="205"/>
      <c r="K89" s="205"/>
      <c r="L89" s="206"/>
    </row>
    <row r="90" spans="1:12" ht="39.75" customHeight="1" thickBot="1" x14ac:dyDescent="0.3">
      <c r="A90" s="92"/>
      <c r="B90" s="93"/>
      <c r="C90" s="94" t="s">
        <v>10</v>
      </c>
      <c r="D90" s="61">
        <f>D91</f>
        <v>2</v>
      </c>
      <c r="E90" s="61">
        <f t="shared" ref="E90:K90" si="22">E91</f>
        <v>1</v>
      </c>
      <c r="F90" s="61">
        <f t="shared" si="22"/>
        <v>0</v>
      </c>
      <c r="G90" s="61">
        <f t="shared" si="22"/>
        <v>0</v>
      </c>
      <c r="H90" s="61">
        <f t="shared" si="22"/>
        <v>0</v>
      </c>
      <c r="I90" s="61">
        <f t="shared" si="22"/>
        <v>0</v>
      </c>
      <c r="J90" s="61">
        <f t="shared" si="22"/>
        <v>0</v>
      </c>
      <c r="K90" s="61">
        <f t="shared" si="22"/>
        <v>1</v>
      </c>
      <c r="L90" s="95"/>
    </row>
    <row r="91" spans="1:12" s="22" customFormat="1" ht="39.75" customHeight="1" x14ac:dyDescent="0.25">
      <c r="A91" s="123" t="s">
        <v>22</v>
      </c>
      <c r="B91" s="124"/>
      <c r="C91" s="121" t="s">
        <v>120</v>
      </c>
      <c r="D91" s="85">
        <f>D92+D93</f>
        <v>2</v>
      </c>
      <c r="E91" s="85">
        <f t="shared" ref="E91:K91" si="23">E92+E93</f>
        <v>1</v>
      </c>
      <c r="F91" s="85">
        <f t="shared" si="23"/>
        <v>0</v>
      </c>
      <c r="G91" s="85">
        <f t="shared" si="23"/>
        <v>0</v>
      </c>
      <c r="H91" s="85">
        <f t="shared" si="23"/>
        <v>0</v>
      </c>
      <c r="I91" s="85">
        <f t="shared" si="23"/>
        <v>0</v>
      </c>
      <c r="J91" s="85">
        <f t="shared" si="23"/>
        <v>0</v>
      </c>
      <c r="K91" s="85">
        <f t="shared" si="23"/>
        <v>1</v>
      </c>
      <c r="L91" s="126"/>
    </row>
    <row r="92" spans="1:12" ht="299.25" customHeight="1" x14ac:dyDescent="0.25">
      <c r="A92" s="44" t="s">
        <v>11</v>
      </c>
      <c r="B92" s="116" t="s">
        <v>153</v>
      </c>
      <c r="C92" s="50" t="s">
        <v>121</v>
      </c>
      <c r="D92" s="27">
        <v>1</v>
      </c>
      <c r="E92" s="27"/>
      <c r="F92" s="27"/>
      <c r="G92" s="35"/>
      <c r="H92" s="27"/>
      <c r="I92" s="35"/>
      <c r="J92" s="27"/>
      <c r="K92" s="27">
        <v>1</v>
      </c>
      <c r="L92" s="31" t="s">
        <v>185</v>
      </c>
    </row>
    <row r="93" spans="1:12" ht="192" customHeight="1" thickBot="1" x14ac:dyDescent="0.3">
      <c r="A93" s="127" t="s">
        <v>19</v>
      </c>
      <c r="B93" s="116" t="s">
        <v>153</v>
      </c>
      <c r="C93" s="50" t="s">
        <v>122</v>
      </c>
      <c r="D93" s="27">
        <v>1</v>
      </c>
      <c r="E93" s="27">
        <v>1</v>
      </c>
      <c r="F93" s="27"/>
      <c r="G93" s="35"/>
      <c r="H93" s="27"/>
      <c r="I93" s="35"/>
      <c r="J93" s="27"/>
      <c r="K93" s="27"/>
      <c r="L93" s="31" t="s">
        <v>196</v>
      </c>
    </row>
    <row r="94" spans="1:12" ht="52.5" customHeight="1" thickBot="1" x14ac:dyDescent="0.3">
      <c r="A94" s="203" t="s">
        <v>124</v>
      </c>
      <c r="B94" s="204"/>
      <c r="C94" s="205"/>
      <c r="D94" s="205"/>
      <c r="E94" s="205"/>
      <c r="F94" s="205"/>
      <c r="G94" s="205"/>
      <c r="H94" s="205"/>
      <c r="I94" s="205"/>
      <c r="J94" s="205"/>
      <c r="K94" s="205"/>
      <c r="L94" s="206"/>
    </row>
    <row r="95" spans="1:12" ht="48.75" customHeight="1" thickBot="1" x14ac:dyDescent="0.3">
      <c r="A95" s="193" t="s">
        <v>115</v>
      </c>
      <c r="B95" s="194"/>
      <c r="C95" s="194"/>
      <c r="D95" s="194"/>
      <c r="E95" s="194"/>
      <c r="F95" s="194"/>
      <c r="G95" s="194"/>
      <c r="H95" s="194"/>
      <c r="I95" s="194"/>
      <c r="J95" s="194"/>
      <c r="K95" s="194"/>
      <c r="L95" s="195"/>
    </row>
    <row r="96" spans="1:12" ht="82.5" customHeight="1" thickBot="1" x14ac:dyDescent="0.3">
      <c r="A96" s="97"/>
      <c r="B96" s="98"/>
      <c r="C96" s="94" t="s">
        <v>10</v>
      </c>
      <c r="D96" s="24">
        <f>D97</f>
        <v>1</v>
      </c>
      <c r="E96" s="24">
        <f t="shared" ref="E96:K96" si="24">E97</f>
        <v>1</v>
      </c>
      <c r="F96" s="24">
        <f t="shared" si="24"/>
        <v>0</v>
      </c>
      <c r="G96" s="24">
        <f t="shared" si="24"/>
        <v>0</v>
      </c>
      <c r="H96" s="24">
        <f t="shared" si="24"/>
        <v>0</v>
      </c>
      <c r="I96" s="24">
        <f t="shared" si="24"/>
        <v>0</v>
      </c>
      <c r="J96" s="24">
        <f t="shared" si="24"/>
        <v>0</v>
      </c>
      <c r="K96" s="24">
        <f t="shared" si="24"/>
        <v>0</v>
      </c>
      <c r="L96" s="64"/>
    </row>
    <row r="97" spans="1:13" s="22" customFormat="1" ht="165.75" customHeight="1" thickBot="1" x14ac:dyDescent="0.3">
      <c r="A97" s="96" t="s">
        <v>29</v>
      </c>
      <c r="B97" s="99" t="s">
        <v>139</v>
      </c>
      <c r="C97" s="53" t="s">
        <v>138</v>
      </c>
      <c r="D97" s="40">
        <v>1</v>
      </c>
      <c r="E97" s="40">
        <v>1</v>
      </c>
      <c r="F97" s="56"/>
      <c r="G97" s="56"/>
      <c r="H97" s="56"/>
      <c r="I97" s="56"/>
      <c r="J97" s="56"/>
      <c r="K97" s="56"/>
      <c r="L97" s="72" t="s">
        <v>188</v>
      </c>
    </row>
    <row r="98" spans="1:13" s="22" customFormat="1" ht="45" customHeight="1" thickBot="1" x14ac:dyDescent="0.3">
      <c r="A98" s="193" t="s">
        <v>137</v>
      </c>
      <c r="B98" s="194"/>
      <c r="C98" s="194"/>
      <c r="D98" s="194"/>
      <c r="E98" s="194"/>
      <c r="F98" s="194"/>
      <c r="G98" s="194"/>
      <c r="H98" s="194"/>
      <c r="I98" s="194"/>
      <c r="J98" s="194"/>
      <c r="K98" s="194"/>
      <c r="L98" s="195"/>
    </row>
    <row r="99" spans="1:13" s="22" customFormat="1" ht="45" customHeight="1" thickBot="1" x14ac:dyDescent="0.3">
      <c r="A99" s="193" t="s">
        <v>117</v>
      </c>
      <c r="B99" s="194"/>
      <c r="C99" s="194"/>
      <c r="D99" s="194"/>
      <c r="E99" s="194"/>
      <c r="F99" s="194"/>
      <c r="G99" s="194"/>
      <c r="H99" s="194"/>
      <c r="I99" s="194"/>
      <c r="J99" s="194"/>
      <c r="K99" s="194"/>
      <c r="L99" s="195"/>
    </row>
    <row r="100" spans="1:13" s="22" customFormat="1" ht="45" customHeight="1" thickBot="1" x14ac:dyDescent="0.3">
      <c r="A100" s="92"/>
      <c r="B100" s="94"/>
      <c r="C100" s="94" t="s">
        <v>10</v>
      </c>
      <c r="D100" s="61">
        <f>D101</f>
        <v>1</v>
      </c>
      <c r="E100" s="61">
        <f>E101</f>
        <v>0</v>
      </c>
      <c r="F100" s="61">
        <f t="shared" ref="F100:K100" si="25">F101</f>
        <v>1</v>
      </c>
      <c r="G100" s="34">
        <f t="shared" si="25"/>
        <v>26502</v>
      </c>
      <c r="H100" s="61">
        <f t="shared" si="25"/>
        <v>1</v>
      </c>
      <c r="I100" s="34">
        <f t="shared" si="25"/>
        <v>6626</v>
      </c>
      <c r="J100" s="61">
        <f t="shared" si="25"/>
        <v>1</v>
      </c>
      <c r="K100" s="61">
        <f t="shared" si="25"/>
        <v>0</v>
      </c>
      <c r="L100" s="95"/>
    </row>
    <row r="101" spans="1:13" s="22" customFormat="1" ht="255" customHeight="1" thickBot="1" x14ac:dyDescent="0.3">
      <c r="A101" s="96" t="s">
        <v>29</v>
      </c>
      <c r="B101" s="128" t="s">
        <v>135</v>
      </c>
      <c r="C101" s="60" t="s">
        <v>160</v>
      </c>
      <c r="D101" s="63">
        <v>1</v>
      </c>
      <c r="E101" s="63"/>
      <c r="F101" s="63">
        <v>1</v>
      </c>
      <c r="G101" s="101">
        <v>26502</v>
      </c>
      <c r="H101" s="63">
        <v>1</v>
      </c>
      <c r="I101" s="101">
        <v>6626</v>
      </c>
      <c r="J101" s="63">
        <v>1</v>
      </c>
      <c r="K101" s="63"/>
      <c r="L101" s="129" t="s">
        <v>189</v>
      </c>
    </row>
    <row r="102" spans="1:13" ht="39.75" customHeight="1" thickBot="1" x14ac:dyDescent="0.3">
      <c r="A102" s="207" t="s">
        <v>126</v>
      </c>
      <c r="B102" s="208"/>
      <c r="C102" s="208"/>
      <c r="D102" s="208"/>
      <c r="E102" s="208"/>
      <c r="F102" s="208"/>
      <c r="G102" s="208"/>
      <c r="H102" s="208"/>
      <c r="I102" s="208"/>
      <c r="J102" s="208"/>
      <c r="K102" s="208"/>
      <c r="L102" s="209"/>
    </row>
    <row r="103" spans="1:13" ht="39.75" customHeight="1" thickBot="1" x14ac:dyDescent="0.3">
      <c r="A103" s="87"/>
      <c r="B103" s="88"/>
      <c r="C103" s="24" t="s">
        <v>118</v>
      </c>
      <c r="D103" s="24">
        <f>D105</f>
        <v>1</v>
      </c>
      <c r="E103" s="24">
        <f t="shared" ref="E103:K103" si="26">E105</f>
        <v>0</v>
      </c>
      <c r="F103" s="24">
        <f t="shared" si="26"/>
        <v>0</v>
      </c>
      <c r="G103" s="24">
        <f t="shared" si="26"/>
        <v>0</v>
      </c>
      <c r="H103" s="24">
        <f t="shared" si="26"/>
        <v>0</v>
      </c>
      <c r="I103" s="24">
        <f t="shared" si="26"/>
        <v>0</v>
      </c>
      <c r="J103" s="24">
        <f t="shared" si="26"/>
        <v>0</v>
      </c>
      <c r="K103" s="24">
        <f t="shared" si="26"/>
        <v>1</v>
      </c>
      <c r="L103" s="25"/>
    </row>
    <row r="104" spans="1:13" ht="39.75" customHeight="1" thickBot="1" x14ac:dyDescent="0.3">
      <c r="A104" s="190" t="s">
        <v>117</v>
      </c>
      <c r="B104" s="191"/>
      <c r="C104" s="191"/>
      <c r="D104" s="191"/>
      <c r="E104" s="191"/>
      <c r="F104" s="191"/>
      <c r="G104" s="191"/>
      <c r="H104" s="191"/>
      <c r="I104" s="191"/>
      <c r="J104" s="191"/>
      <c r="K104" s="191"/>
      <c r="L104" s="192"/>
    </row>
    <row r="105" spans="1:13" ht="39.75" customHeight="1" thickBot="1" x14ac:dyDescent="0.3">
      <c r="A105" s="119"/>
      <c r="B105" s="130"/>
      <c r="C105" s="130" t="s">
        <v>10</v>
      </c>
      <c r="D105" s="36">
        <f>D106</f>
        <v>1</v>
      </c>
      <c r="E105" s="36">
        <f t="shared" ref="E105:K105" si="27">E106</f>
        <v>0</v>
      </c>
      <c r="F105" s="36">
        <f t="shared" si="27"/>
        <v>0</v>
      </c>
      <c r="G105" s="36">
        <f t="shared" si="27"/>
        <v>0</v>
      </c>
      <c r="H105" s="36">
        <f t="shared" si="27"/>
        <v>0</v>
      </c>
      <c r="I105" s="36">
        <f t="shared" si="27"/>
        <v>0</v>
      </c>
      <c r="J105" s="36">
        <f t="shared" si="27"/>
        <v>0</v>
      </c>
      <c r="K105" s="36">
        <f t="shared" si="27"/>
        <v>1</v>
      </c>
      <c r="L105" s="146"/>
    </row>
    <row r="106" spans="1:13" ht="39.75" customHeight="1" thickBot="1" x14ac:dyDescent="0.3">
      <c r="A106" s="131" t="s">
        <v>22</v>
      </c>
      <c r="B106" s="132"/>
      <c r="C106" s="133" t="s">
        <v>127</v>
      </c>
      <c r="D106" s="24">
        <f>D107</f>
        <v>1</v>
      </c>
      <c r="E106" s="24">
        <f t="shared" ref="E106:K106" si="28">E107</f>
        <v>0</v>
      </c>
      <c r="F106" s="24">
        <f t="shared" si="28"/>
        <v>0</v>
      </c>
      <c r="G106" s="24">
        <f t="shared" si="28"/>
        <v>0</v>
      </c>
      <c r="H106" s="24">
        <f t="shared" si="28"/>
        <v>0</v>
      </c>
      <c r="I106" s="24">
        <f t="shared" si="28"/>
        <v>0</v>
      </c>
      <c r="J106" s="24">
        <f t="shared" si="28"/>
        <v>0</v>
      </c>
      <c r="K106" s="24">
        <f t="shared" si="28"/>
        <v>1</v>
      </c>
      <c r="L106" s="134"/>
    </row>
    <row r="107" spans="1:13" ht="323.25" customHeight="1" x14ac:dyDescent="0.25">
      <c r="A107" s="210" t="s">
        <v>11</v>
      </c>
      <c r="B107" s="212" t="s">
        <v>153</v>
      </c>
      <c r="C107" s="212" t="s">
        <v>128</v>
      </c>
      <c r="D107" s="214">
        <v>1</v>
      </c>
      <c r="E107" s="215"/>
      <c r="F107" s="215"/>
      <c r="G107" s="217"/>
      <c r="H107" s="219"/>
      <c r="I107" s="217"/>
      <c r="J107" s="215"/>
      <c r="K107" s="221">
        <v>1</v>
      </c>
      <c r="L107" s="30" t="s">
        <v>190</v>
      </c>
    </row>
    <row r="108" spans="1:13" ht="323.25" customHeight="1" thickBot="1" x14ac:dyDescent="0.3">
      <c r="A108" s="211"/>
      <c r="B108" s="213"/>
      <c r="C108" s="213"/>
      <c r="D108" s="200"/>
      <c r="E108" s="216"/>
      <c r="F108" s="216"/>
      <c r="G108" s="218"/>
      <c r="H108" s="220"/>
      <c r="I108" s="218"/>
      <c r="J108" s="216"/>
      <c r="K108" s="222"/>
      <c r="L108" s="122" t="s">
        <v>168</v>
      </c>
    </row>
    <row r="109" spans="1:13" ht="42" customHeight="1" thickBot="1" x14ac:dyDescent="0.3">
      <c r="A109" s="196" t="s">
        <v>24</v>
      </c>
      <c r="B109" s="197"/>
      <c r="C109" s="197"/>
      <c r="D109" s="197"/>
      <c r="E109" s="197"/>
      <c r="F109" s="197"/>
      <c r="G109" s="197"/>
      <c r="H109" s="197"/>
      <c r="I109" s="197"/>
      <c r="J109" s="197"/>
      <c r="K109" s="197"/>
      <c r="L109" s="198"/>
    </row>
    <row r="110" spans="1:13" ht="42" customHeight="1" thickBot="1" x14ac:dyDescent="0.3">
      <c r="A110" s="87"/>
      <c r="B110" s="24"/>
      <c r="C110" s="24" t="s">
        <v>118</v>
      </c>
      <c r="D110" s="24">
        <f>D113+D120</f>
        <v>5</v>
      </c>
      <c r="E110" s="24">
        <f t="shared" ref="E110:K110" si="29">E113+E120</f>
        <v>0</v>
      </c>
      <c r="F110" s="24">
        <f t="shared" si="29"/>
        <v>2</v>
      </c>
      <c r="G110" s="24">
        <f t="shared" si="29"/>
        <v>123.9</v>
      </c>
      <c r="H110" s="24">
        <f t="shared" si="29"/>
        <v>0</v>
      </c>
      <c r="I110" s="24">
        <f t="shared" si="29"/>
        <v>0</v>
      </c>
      <c r="J110" s="24">
        <f t="shared" si="29"/>
        <v>2</v>
      </c>
      <c r="K110" s="24">
        <f t="shared" si="29"/>
        <v>3</v>
      </c>
      <c r="L110" s="25"/>
    </row>
    <row r="111" spans="1:13" ht="42" customHeight="1" thickBot="1" x14ac:dyDescent="0.3">
      <c r="A111" s="207" t="s">
        <v>117</v>
      </c>
      <c r="B111" s="208"/>
      <c r="C111" s="208"/>
      <c r="D111" s="208"/>
      <c r="E111" s="208"/>
      <c r="F111" s="208"/>
      <c r="G111" s="208"/>
      <c r="H111" s="208"/>
      <c r="I111" s="208"/>
      <c r="J111" s="208"/>
      <c r="K111" s="208"/>
      <c r="L111" s="209"/>
    </row>
    <row r="112" spans="1:13" ht="42" customHeight="1" thickBot="1" x14ac:dyDescent="0.3">
      <c r="A112" s="87"/>
      <c r="B112" s="24"/>
      <c r="C112" s="24" t="s">
        <v>10</v>
      </c>
      <c r="D112" s="24"/>
      <c r="E112" s="24"/>
      <c r="F112" s="24"/>
      <c r="G112" s="24"/>
      <c r="H112" s="24"/>
      <c r="I112" s="24"/>
      <c r="J112" s="24"/>
      <c r="K112" s="24"/>
      <c r="L112" s="25"/>
      <c r="M112" s="141"/>
    </row>
    <row r="113" spans="1:12" ht="42" customHeight="1" x14ac:dyDescent="0.25">
      <c r="A113" s="123" t="s">
        <v>22</v>
      </c>
      <c r="B113" s="121"/>
      <c r="C113" s="121" t="s">
        <v>154</v>
      </c>
      <c r="D113" s="85">
        <f>D114+D115+D117</f>
        <v>3</v>
      </c>
      <c r="E113" s="85">
        <f t="shared" ref="E113:K113" si="30">E114+E115+E117</f>
        <v>0</v>
      </c>
      <c r="F113" s="85">
        <f t="shared" si="30"/>
        <v>0</v>
      </c>
      <c r="G113" s="85">
        <f t="shared" si="30"/>
        <v>0</v>
      </c>
      <c r="H113" s="85">
        <f t="shared" si="30"/>
        <v>0</v>
      </c>
      <c r="I113" s="85">
        <f t="shared" si="30"/>
        <v>0</v>
      </c>
      <c r="J113" s="85">
        <f t="shared" si="30"/>
        <v>0</v>
      </c>
      <c r="K113" s="85">
        <f t="shared" si="30"/>
        <v>3</v>
      </c>
      <c r="L113" s="126"/>
    </row>
    <row r="114" spans="1:12" ht="380.25" customHeight="1" x14ac:dyDescent="0.25">
      <c r="A114" s="44" t="s">
        <v>11</v>
      </c>
      <c r="B114" s="59" t="s">
        <v>132</v>
      </c>
      <c r="C114" s="59" t="s">
        <v>155</v>
      </c>
      <c r="D114" s="27">
        <v>1</v>
      </c>
      <c r="E114" s="27"/>
      <c r="F114" s="76"/>
      <c r="G114" s="76"/>
      <c r="H114" s="76"/>
      <c r="I114" s="76"/>
      <c r="J114" s="76"/>
      <c r="K114" s="27">
        <v>1</v>
      </c>
      <c r="L114" s="30" t="s">
        <v>172</v>
      </c>
    </row>
    <row r="115" spans="1:12" ht="343.5" customHeight="1" x14ac:dyDescent="0.25">
      <c r="A115" s="223" t="s">
        <v>19</v>
      </c>
      <c r="B115" s="225" t="s">
        <v>133</v>
      </c>
      <c r="C115" s="225" t="s">
        <v>156</v>
      </c>
      <c r="D115" s="199">
        <v>1</v>
      </c>
      <c r="E115" s="228"/>
      <c r="F115" s="228"/>
      <c r="G115" s="228"/>
      <c r="H115" s="228"/>
      <c r="I115" s="228"/>
      <c r="J115" s="228"/>
      <c r="K115" s="229">
        <v>1</v>
      </c>
      <c r="L115" s="30" t="s">
        <v>173</v>
      </c>
    </row>
    <row r="116" spans="1:12" ht="98.25" customHeight="1" x14ac:dyDescent="0.25">
      <c r="A116" s="224"/>
      <c r="B116" s="226"/>
      <c r="C116" s="226"/>
      <c r="D116" s="227"/>
      <c r="E116" s="216"/>
      <c r="F116" s="216"/>
      <c r="G116" s="216"/>
      <c r="H116" s="216"/>
      <c r="I116" s="216"/>
      <c r="J116" s="216"/>
      <c r="K116" s="222"/>
      <c r="L116" s="122" t="s">
        <v>174</v>
      </c>
    </row>
    <row r="117" spans="1:12" ht="333.75" customHeight="1" x14ac:dyDescent="0.25">
      <c r="A117" s="150" t="s">
        <v>20</v>
      </c>
      <c r="B117" s="74" t="s">
        <v>135</v>
      </c>
      <c r="C117" s="74" t="s">
        <v>157</v>
      </c>
      <c r="D117" s="78">
        <v>1</v>
      </c>
      <c r="E117" s="78"/>
      <c r="F117" s="78"/>
      <c r="G117" s="78"/>
      <c r="H117" s="78"/>
      <c r="I117" s="78"/>
      <c r="J117" s="78"/>
      <c r="K117" s="135">
        <v>1</v>
      </c>
      <c r="L117" s="29" t="s">
        <v>175</v>
      </c>
    </row>
    <row r="118" spans="1:12" ht="151.5" customHeight="1" thickBot="1" x14ac:dyDescent="0.3">
      <c r="A118" s="153"/>
      <c r="B118" s="154"/>
      <c r="C118" s="154"/>
      <c r="D118" s="90"/>
      <c r="E118" s="90"/>
      <c r="F118" s="90"/>
      <c r="G118" s="90"/>
      <c r="H118" s="90"/>
      <c r="I118" s="90"/>
      <c r="J118" s="90"/>
      <c r="K118" s="155"/>
      <c r="L118" s="29" t="s">
        <v>176</v>
      </c>
    </row>
    <row r="119" spans="1:12" ht="42" customHeight="1" thickBot="1" x14ac:dyDescent="0.3">
      <c r="A119" s="190" t="s">
        <v>125</v>
      </c>
      <c r="B119" s="191"/>
      <c r="C119" s="191"/>
      <c r="D119" s="191"/>
      <c r="E119" s="191"/>
      <c r="F119" s="191"/>
      <c r="G119" s="191"/>
      <c r="H119" s="191"/>
      <c r="I119" s="191"/>
      <c r="J119" s="191"/>
      <c r="K119" s="191"/>
      <c r="L119" s="192"/>
    </row>
    <row r="120" spans="1:12" s="22" customFormat="1" ht="39.75" customHeight="1" thickBot="1" x14ac:dyDescent="0.3">
      <c r="A120" s="87"/>
      <c r="B120" s="88"/>
      <c r="C120" s="24" t="s">
        <v>10</v>
      </c>
      <c r="D120" s="24">
        <f t="shared" ref="D120:K120" si="31">SUM(D121:D122)</f>
        <v>2</v>
      </c>
      <c r="E120" s="24">
        <f t="shared" si="31"/>
        <v>0</v>
      </c>
      <c r="F120" s="24">
        <f t="shared" si="31"/>
        <v>2</v>
      </c>
      <c r="G120" s="24">
        <f t="shared" si="31"/>
        <v>123.9</v>
      </c>
      <c r="H120" s="24">
        <f t="shared" si="31"/>
        <v>0</v>
      </c>
      <c r="I120" s="24">
        <f t="shared" si="31"/>
        <v>0</v>
      </c>
      <c r="J120" s="24">
        <f t="shared" si="31"/>
        <v>2</v>
      </c>
      <c r="K120" s="24">
        <f t="shared" si="31"/>
        <v>0</v>
      </c>
      <c r="L120" s="25"/>
    </row>
    <row r="121" spans="1:12" ht="143.25" customHeight="1" x14ac:dyDescent="0.25">
      <c r="A121" s="151" t="s">
        <v>29</v>
      </c>
      <c r="B121" s="54" t="s">
        <v>152</v>
      </c>
      <c r="C121" s="54" t="s">
        <v>113</v>
      </c>
      <c r="D121" s="79">
        <v>1</v>
      </c>
      <c r="E121" s="79"/>
      <c r="F121" s="79">
        <v>1</v>
      </c>
      <c r="G121" s="81">
        <v>23</v>
      </c>
      <c r="H121" s="79"/>
      <c r="I121" s="79"/>
      <c r="J121" s="79">
        <v>1</v>
      </c>
      <c r="K121" s="79"/>
      <c r="L121" s="122" t="s">
        <v>177</v>
      </c>
    </row>
    <row r="122" spans="1:12" ht="152.25" customHeight="1" thickBot="1" x14ac:dyDescent="0.3">
      <c r="A122" s="152" t="s">
        <v>30</v>
      </c>
      <c r="B122" s="46" t="s">
        <v>149</v>
      </c>
      <c r="C122" s="37" t="s">
        <v>112</v>
      </c>
      <c r="D122" s="27">
        <v>1</v>
      </c>
      <c r="E122" s="27"/>
      <c r="F122" s="27">
        <v>1</v>
      </c>
      <c r="G122" s="27">
        <v>100.9</v>
      </c>
      <c r="H122" s="27"/>
      <c r="I122" s="27"/>
      <c r="J122" s="27">
        <v>1</v>
      </c>
      <c r="K122" s="27"/>
      <c r="L122" s="31" t="s">
        <v>178</v>
      </c>
    </row>
    <row r="123" spans="1:12" ht="57.75" customHeight="1" thickBot="1" x14ac:dyDescent="0.3">
      <c r="A123" s="230" t="s">
        <v>158</v>
      </c>
      <c r="B123" s="231"/>
      <c r="C123" s="231"/>
      <c r="D123" s="231"/>
      <c r="E123" s="231"/>
      <c r="F123" s="231"/>
      <c r="G123" s="231"/>
      <c r="H123" s="231"/>
      <c r="I123" s="231"/>
      <c r="J123" s="231"/>
      <c r="K123" s="231"/>
      <c r="L123" s="192"/>
    </row>
    <row r="124" spans="1:12" ht="42.75" customHeight="1" thickBot="1" x14ac:dyDescent="0.3">
      <c r="A124" s="232" t="s">
        <v>117</v>
      </c>
      <c r="B124" s="233"/>
      <c r="C124" s="233"/>
      <c r="D124" s="233"/>
      <c r="E124" s="233"/>
      <c r="F124" s="233"/>
      <c r="G124" s="233"/>
      <c r="H124" s="233"/>
      <c r="I124" s="233"/>
      <c r="J124" s="233"/>
      <c r="K124" s="233"/>
      <c r="L124" s="198"/>
    </row>
    <row r="125" spans="1:12" ht="50.25" customHeight="1" thickBot="1" x14ac:dyDescent="0.3">
      <c r="A125" s="65"/>
      <c r="B125" s="136"/>
      <c r="C125" s="66" t="s">
        <v>10</v>
      </c>
      <c r="D125" s="84">
        <f>D126</f>
        <v>1</v>
      </c>
      <c r="E125" s="84">
        <f t="shared" ref="E125:K126" si="32">E126</f>
        <v>0</v>
      </c>
      <c r="F125" s="84">
        <f t="shared" si="32"/>
        <v>0</v>
      </c>
      <c r="G125" s="84">
        <f t="shared" si="32"/>
        <v>0</v>
      </c>
      <c r="H125" s="84">
        <f t="shared" si="32"/>
        <v>0</v>
      </c>
      <c r="I125" s="84">
        <f t="shared" si="32"/>
        <v>0</v>
      </c>
      <c r="J125" s="84">
        <f t="shared" si="32"/>
        <v>0</v>
      </c>
      <c r="K125" s="84">
        <f t="shared" si="32"/>
        <v>1</v>
      </c>
      <c r="L125" s="67"/>
    </row>
    <row r="126" spans="1:12" s="22" customFormat="1" ht="86.25" customHeight="1" thickBot="1" x14ac:dyDescent="0.3">
      <c r="A126" s="131" t="s">
        <v>22</v>
      </c>
      <c r="B126" s="157"/>
      <c r="C126" s="133" t="s">
        <v>159</v>
      </c>
      <c r="D126" s="24">
        <f>D127</f>
        <v>1</v>
      </c>
      <c r="E126" s="24">
        <f t="shared" si="32"/>
        <v>0</v>
      </c>
      <c r="F126" s="24">
        <f t="shared" si="32"/>
        <v>0</v>
      </c>
      <c r="G126" s="24">
        <f t="shared" si="32"/>
        <v>0</v>
      </c>
      <c r="H126" s="24">
        <f t="shared" si="32"/>
        <v>0</v>
      </c>
      <c r="I126" s="24">
        <f t="shared" si="32"/>
        <v>0</v>
      </c>
      <c r="J126" s="24">
        <f t="shared" si="32"/>
        <v>0</v>
      </c>
      <c r="K126" s="24">
        <f t="shared" si="32"/>
        <v>1</v>
      </c>
      <c r="L126" s="158"/>
    </row>
    <row r="127" spans="1:12" ht="409.5" customHeight="1" x14ac:dyDescent="0.25">
      <c r="A127" s="153" t="s">
        <v>11</v>
      </c>
      <c r="B127" s="154" t="s">
        <v>132</v>
      </c>
      <c r="C127" s="154" t="s">
        <v>191</v>
      </c>
      <c r="D127" s="90">
        <v>1</v>
      </c>
      <c r="E127" s="90"/>
      <c r="F127" s="90"/>
      <c r="G127" s="90"/>
      <c r="H127" s="90"/>
      <c r="I127" s="90"/>
      <c r="J127" s="90"/>
      <c r="K127" s="155">
        <v>1</v>
      </c>
      <c r="L127" s="29" t="s">
        <v>183</v>
      </c>
    </row>
    <row r="128" spans="1:12" ht="178.5" customHeight="1" thickBot="1" x14ac:dyDescent="0.3">
      <c r="A128" s="153"/>
      <c r="B128" s="154"/>
      <c r="C128" s="154"/>
      <c r="D128" s="90"/>
      <c r="E128" s="90"/>
      <c r="F128" s="90"/>
      <c r="G128" s="90"/>
      <c r="H128" s="90"/>
      <c r="I128" s="90"/>
      <c r="J128" s="90"/>
      <c r="K128" s="155"/>
      <c r="L128" s="29" t="s">
        <v>184</v>
      </c>
    </row>
    <row r="129" spans="1:13" ht="45" customHeight="1" thickBot="1" x14ac:dyDescent="0.3">
      <c r="A129" s="190" t="s">
        <v>161</v>
      </c>
      <c r="B129" s="191"/>
      <c r="C129" s="191"/>
      <c r="D129" s="191"/>
      <c r="E129" s="191"/>
      <c r="F129" s="191"/>
      <c r="G129" s="191"/>
      <c r="H129" s="191"/>
      <c r="I129" s="191"/>
      <c r="J129" s="191"/>
      <c r="K129" s="191"/>
      <c r="L129" s="192"/>
    </row>
    <row r="130" spans="1:13" ht="46.5" customHeight="1" thickBot="1" x14ac:dyDescent="0.3">
      <c r="A130" s="190" t="s">
        <v>117</v>
      </c>
      <c r="B130" s="191"/>
      <c r="C130" s="191"/>
      <c r="D130" s="191"/>
      <c r="E130" s="191"/>
      <c r="F130" s="191"/>
      <c r="G130" s="191"/>
      <c r="H130" s="191"/>
      <c r="I130" s="191"/>
      <c r="J130" s="191"/>
      <c r="K130" s="191"/>
      <c r="L130" s="192"/>
    </row>
    <row r="131" spans="1:13" ht="63.75" customHeight="1" thickBot="1" x14ac:dyDescent="0.3">
      <c r="A131" s="69"/>
      <c r="B131" s="137"/>
      <c r="C131" s="62" t="s">
        <v>10</v>
      </c>
      <c r="D131" s="24">
        <f>D132</f>
        <v>1</v>
      </c>
      <c r="E131" s="24">
        <f t="shared" ref="E131:K132" si="33">E132</f>
        <v>0</v>
      </c>
      <c r="F131" s="24">
        <f t="shared" si="33"/>
        <v>0</v>
      </c>
      <c r="G131" s="24">
        <f t="shared" si="33"/>
        <v>0</v>
      </c>
      <c r="H131" s="24">
        <f t="shared" si="33"/>
        <v>0</v>
      </c>
      <c r="I131" s="24">
        <f t="shared" si="33"/>
        <v>0</v>
      </c>
      <c r="J131" s="24">
        <f t="shared" si="33"/>
        <v>0</v>
      </c>
      <c r="K131" s="24">
        <f t="shared" si="33"/>
        <v>1</v>
      </c>
      <c r="L131" s="64"/>
    </row>
    <row r="132" spans="1:13" ht="65.25" customHeight="1" thickBot="1" x14ac:dyDescent="0.4">
      <c r="A132" s="131" t="s">
        <v>22</v>
      </c>
      <c r="B132" s="138"/>
      <c r="C132" s="133" t="s">
        <v>162</v>
      </c>
      <c r="D132" s="24">
        <f>D133</f>
        <v>1</v>
      </c>
      <c r="E132" s="24">
        <f t="shared" si="33"/>
        <v>0</v>
      </c>
      <c r="F132" s="24">
        <f t="shared" si="33"/>
        <v>0</v>
      </c>
      <c r="G132" s="24">
        <f t="shared" si="33"/>
        <v>0</v>
      </c>
      <c r="H132" s="24">
        <f t="shared" si="33"/>
        <v>0</v>
      </c>
      <c r="I132" s="24">
        <f t="shared" si="33"/>
        <v>0</v>
      </c>
      <c r="J132" s="24">
        <f t="shared" si="33"/>
        <v>0</v>
      </c>
      <c r="K132" s="24">
        <f t="shared" si="33"/>
        <v>1</v>
      </c>
      <c r="L132" s="64"/>
    </row>
    <row r="133" spans="1:13" ht="408.75" customHeight="1" thickBot="1" x14ac:dyDescent="0.3">
      <c r="A133" s="149" t="s">
        <v>11</v>
      </c>
      <c r="B133" s="139" t="s">
        <v>153</v>
      </c>
      <c r="C133" s="55" t="s">
        <v>163</v>
      </c>
      <c r="D133" s="90">
        <v>1</v>
      </c>
      <c r="E133" s="90"/>
      <c r="F133" s="90"/>
      <c r="G133" s="39"/>
      <c r="H133" s="90"/>
      <c r="I133" s="39"/>
      <c r="J133" s="90"/>
      <c r="K133" s="90">
        <v>1</v>
      </c>
      <c r="L133" s="29" t="s">
        <v>164</v>
      </c>
    </row>
    <row r="134" spans="1:13" s="21" customFormat="1" ht="36.75" customHeight="1" thickBot="1" x14ac:dyDescent="0.45">
      <c r="A134" s="41"/>
      <c r="B134" s="140"/>
      <c r="C134" s="42" t="s">
        <v>4</v>
      </c>
      <c r="D134" s="68">
        <f t="shared" ref="D134:K134" si="34">D12+D56+D75+D90+D96+D100+D103+D110+D125+D131</f>
        <v>59</v>
      </c>
      <c r="E134" s="68">
        <f t="shared" si="34"/>
        <v>4</v>
      </c>
      <c r="F134" s="68">
        <f t="shared" si="34"/>
        <v>6</v>
      </c>
      <c r="G134" s="102">
        <f t="shared" si="34"/>
        <v>59205.9</v>
      </c>
      <c r="H134" s="68">
        <f t="shared" si="34"/>
        <v>1</v>
      </c>
      <c r="I134" s="102">
        <f t="shared" si="34"/>
        <v>6626</v>
      </c>
      <c r="J134" s="68">
        <f t="shared" si="34"/>
        <v>8</v>
      </c>
      <c r="K134" s="68">
        <f t="shared" si="34"/>
        <v>16</v>
      </c>
      <c r="L134" s="43"/>
    </row>
    <row r="135" spans="1:13" ht="27" hidden="1" customHeight="1" x14ac:dyDescent="0.35">
      <c r="A135" s="20"/>
      <c r="B135" s="20"/>
      <c r="C135" s="19"/>
      <c r="D135" s="9"/>
      <c r="E135" s="6"/>
      <c r="F135" s="6"/>
      <c r="G135" s="6"/>
      <c r="H135" s="6"/>
      <c r="I135" s="6"/>
      <c r="J135" s="6"/>
      <c r="K135" s="6"/>
      <c r="L135" s="12"/>
    </row>
    <row r="136" spans="1:13" ht="42" hidden="1" customHeight="1" x14ac:dyDescent="0.25">
      <c r="A136" s="234" t="s">
        <v>3</v>
      </c>
      <c r="B136" s="235"/>
      <c r="C136" s="235"/>
      <c r="D136" s="235"/>
      <c r="E136" s="235"/>
      <c r="F136" s="235"/>
      <c r="G136" s="235"/>
      <c r="H136" s="235"/>
      <c r="I136" s="235"/>
      <c r="J136" s="235"/>
      <c r="K136" s="235"/>
      <c r="L136" s="13"/>
    </row>
    <row r="137" spans="1:13" ht="143.25" hidden="1" customHeight="1" x14ac:dyDescent="0.25">
      <c r="A137" s="16">
        <v>1</v>
      </c>
      <c r="B137" s="58"/>
      <c r="C137" s="17" t="s">
        <v>0</v>
      </c>
      <c r="D137" s="5">
        <v>1</v>
      </c>
      <c r="E137" s="5"/>
      <c r="F137" s="5"/>
      <c r="G137" s="5"/>
      <c r="H137" s="5"/>
      <c r="I137" s="5"/>
      <c r="J137" s="5"/>
      <c r="K137" s="5"/>
      <c r="L137" s="14"/>
    </row>
    <row r="138" spans="1:13" ht="25.5" hidden="1" x14ac:dyDescent="0.35">
      <c r="D138" s="10"/>
      <c r="E138" s="7"/>
      <c r="F138" s="7"/>
      <c r="G138" s="7"/>
      <c r="H138" s="7"/>
      <c r="I138" s="7"/>
      <c r="J138" s="7"/>
      <c r="K138" s="7"/>
    </row>
    <row r="139" spans="1:13" s="15" customFormat="1" ht="25.5" hidden="1" x14ac:dyDescent="0.35">
      <c r="C139" s="18"/>
      <c r="D139" s="10"/>
      <c r="E139" s="7"/>
      <c r="F139" s="7"/>
      <c r="G139" s="7"/>
      <c r="H139" s="7"/>
      <c r="I139" s="7"/>
      <c r="J139" s="7"/>
      <c r="K139" s="7"/>
      <c r="M139" s="1"/>
    </row>
    <row r="140" spans="1:13" s="15" customFormat="1" ht="25.5" hidden="1" x14ac:dyDescent="0.35">
      <c r="C140" s="18"/>
      <c r="D140" s="10"/>
      <c r="E140" s="7"/>
      <c r="F140" s="7"/>
      <c r="G140" s="7"/>
      <c r="H140" s="7"/>
      <c r="I140" s="7"/>
      <c r="J140" s="7"/>
      <c r="K140" s="7"/>
      <c r="M140" s="1"/>
    </row>
    <row r="141" spans="1:13" s="15" customFormat="1" ht="25.5" hidden="1" x14ac:dyDescent="0.35">
      <c r="C141" s="18"/>
      <c r="D141" s="10"/>
      <c r="E141" s="7"/>
      <c r="F141" s="7"/>
      <c r="G141" s="7"/>
      <c r="H141" s="7"/>
      <c r="I141" s="7"/>
      <c r="J141" s="7"/>
      <c r="K141" s="7"/>
      <c r="M141" s="1"/>
    </row>
    <row r="142" spans="1:13" s="15" customFormat="1" ht="25.5" x14ac:dyDescent="0.35">
      <c r="C142" s="18"/>
      <c r="D142" s="10"/>
      <c r="E142" s="7"/>
      <c r="F142" s="7"/>
      <c r="G142" s="7"/>
      <c r="H142" s="7"/>
      <c r="I142" s="7"/>
      <c r="J142" s="7"/>
      <c r="K142" s="7"/>
      <c r="M142" s="1"/>
    </row>
    <row r="144" spans="1:13" s="15" customFormat="1" ht="25.5" x14ac:dyDescent="0.35">
      <c r="C144" s="18"/>
      <c r="D144" s="8"/>
      <c r="E144" s="7"/>
      <c r="F144" s="2"/>
      <c r="G144" s="2"/>
      <c r="H144" s="2"/>
      <c r="I144" s="2"/>
      <c r="J144" s="2"/>
      <c r="K144" s="2"/>
      <c r="M144" s="1"/>
    </row>
  </sheetData>
  <mergeCells count="68">
    <mergeCell ref="A123:L123"/>
    <mergeCell ref="A124:L124"/>
    <mergeCell ref="A129:L129"/>
    <mergeCell ref="A130:L130"/>
    <mergeCell ref="A136:K136"/>
    <mergeCell ref="A109:L109"/>
    <mergeCell ref="A111:L111"/>
    <mergeCell ref="A119:L119"/>
    <mergeCell ref="A115:A116"/>
    <mergeCell ref="B115:B116"/>
    <mergeCell ref="C115:C116"/>
    <mergeCell ref="D115:D116"/>
    <mergeCell ref="E115:E116"/>
    <mergeCell ref="F115:F116"/>
    <mergeCell ref="G115:G116"/>
    <mergeCell ref="H115:H116"/>
    <mergeCell ref="I115:I116"/>
    <mergeCell ref="J115:J116"/>
    <mergeCell ref="K115:K116"/>
    <mergeCell ref="A102:L102"/>
    <mergeCell ref="A104:L104"/>
    <mergeCell ref="A107:A108"/>
    <mergeCell ref="B107:B108"/>
    <mergeCell ref="C107:C108"/>
    <mergeCell ref="D107:D108"/>
    <mergeCell ref="E107:E108"/>
    <mergeCell ref="F107:F108"/>
    <mergeCell ref="G107:G108"/>
    <mergeCell ref="H107:H108"/>
    <mergeCell ref="I107:I108"/>
    <mergeCell ref="J107:J108"/>
    <mergeCell ref="K107:K108"/>
    <mergeCell ref="A99:L99"/>
    <mergeCell ref="A71:L71"/>
    <mergeCell ref="A74:L74"/>
    <mergeCell ref="A76:L76"/>
    <mergeCell ref="F79:F80"/>
    <mergeCell ref="G79:G80"/>
    <mergeCell ref="H79:H80"/>
    <mergeCell ref="I79:I80"/>
    <mergeCell ref="A86:L86"/>
    <mergeCell ref="A89:L89"/>
    <mergeCell ref="A94:L94"/>
    <mergeCell ref="A95:L95"/>
    <mergeCell ref="A98:L98"/>
    <mergeCell ref="A57:L57"/>
    <mergeCell ref="J7:J9"/>
    <mergeCell ref="K7:K9"/>
    <mergeCell ref="L7:L9"/>
    <mergeCell ref="F8:F9"/>
    <mergeCell ref="G8:G9"/>
    <mergeCell ref="H8:H9"/>
    <mergeCell ref="I8:I9"/>
    <mergeCell ref="A10:L10"/>
    <mergeCell ref="A11:L11"/>
    <mergeCell ref="A13:L13"/>
    <mergeCell ref="A50:L50"/>
    <mergeCell ref="A55:L55"/>
    <mergeCell ref="A2:L2"/>
    <mergeCell ref="A3:L3"/>
    <mergeCell ref="A5:A9"/>
    <mergeCell ref="B5:B9"/>
    <mergeCell ref="C5:C9"/>
    <mergeCell ref="D5:D9"/>
    <mergeCell ref="E5:E9"/>
    <mergeCell ref="F5:L6"/>
    <mergeCell ref="F7:G7"/>
    <mergeCell ref="H7:I7"/>
  </mergeCells>
  <pageMargins left="0.43307086614173229" right="0.11811023622047245" top="0.39370078740157483" bottom="0.19685039370078741" header="0.51181102362204722" footer="0.11811023622047245"/>
  <pageSetup paperSize="9" scale="26" fitToHeight="11" orientation="landscape" horizontalDpi="200" verticalDpi="200" r:id="rId1"/>
  <headerFooter alignWithMargins="0">
    <oddFooter>&amp;R&amp;"Times New Roman,обычный"&amp;24&amp;P</oddFooter>
  </headerFooter>
  <rowBreaks count="1" manualBreakCount="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01042019</vt:lpstr>
      <vt:lpstr>'01042019'!Заголовки_для_печати</vt:lpstr>
      <vt:lpstr>'01042019'!Область_печати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2019-06-21T08:07:10Z</cp:lastPrinted>
  <dcterms:created xsi:type="dcterms:W3CDTF">2016-08-05T12:54:25Z</dcterms:created>
  <dcterms:modified xsi:type="dcterms:W3CDTF">2019-06-21T08:09:05Z</dcterms:modified>
</cp:coreProperties>
</file>