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2-FS2\dfei\VFVS\БЮДЖЕТ 2025\ДОДАТКИ 2025\Кредитування\"/>
    </mc:Choice>
  </mc:AlternateContent>
  <bookViews>
    <workbookView xWindow="0" yWindow="0" windowWidth="23040" windowHeight="7280"/>
  </bookViews>
  <sheets>
    <sheet name="дод 4 (с)" sheetId="2" r:id="rId1"/>
  </sheets>
  <definedNames>
    <definedName name="_xlnm.Print_Titles" localSheetId="0">'дод 4 (с)'!$11:$13</definedName>
    <definedName name="_xlnm.Print_Area" localSheetId="0">'дод 4 (с)'!$A$1:$Q$32</definedName>
  </definedNames>
  <calcPr calcId="162913"/>
</workbook>
</file>

<file path=xl/calcChain.xml><?xml version="1.0" encoding="utf-8"?>
<calcChain xmlns="http://schemas.openxmlformats.org/spreadsheetml/2006/main">
  <c r="F15" i="2" l="1"/>
  <c r="F14" i="2" s="1"/>
  <c r="G15" i="2"/>
  <c r="G14" i="2" s="1"/>
  <c r="I15" i="2"/>
  <c r="I14" i="2" s="1"/>
  <c r="J15" i="2"/>
  <c r="J14" i="2" s="1"/>
  <c r="K15" i="2"/>
  <c r="K14" i="2" s="1"/>
  <c r="E15" i="2"/>
  <c r="E14" i="2" s="1"/>
  <c r="O16" i="2"/>
  <c r="O15" i="2" s="1"/>
  <c r="N16" i="2"/>
  <c r="N15" i="2" s="1"/>
  <c r="N14" i="2" s="1"/>
  <c r="M16" i="2"/>
  <c r="M15" i="2" s="1"/>
  <c r="L16" i="2"/>
  <c r="L15" i="2" s="1"/>
  <c r="L14" i="2" s="1"/>
  <c r="H16" i="2"/>
  <c r="H15" i="2" s="1"/>
  <c r="H14" i="2" s="1"/>
  <c r="O14" i="2" l="1"/>
  <c r="M14" i="2"/>
  <c r="P16" i="2"/>
  <c r="P15" i="2" l="1"/>
  <c r="P14" i="2" s="1"/>
  <c r="K19" i="2"/>
  <c r="J19" i="2"/>
  <c r="O27" i="2" l="1"/>
  <c r="N27" i="2"/>
  <c r="M27" i="2"/>
  <c r="L27" i="2"/>
  <c r="P27" i="2" s="1"/>
  <c r="O26" i="2"/>
  <c r="N26" i="2"/>
  <c r="M26" i="2"/>
  <c r="L26" i="2"/>
  <c r="L25" i="2" s="1"/>
  <c r="L24" i="2" s="1"/>
  <c r="H26" i="2"/>
  <c r="H25" i="2" s="1"/>
  <c r="H24" i="2" s="1"/>
  <c r="N25" i="2"/>
  <c r="N24" i="2" s="1"/>
  <c r="K25" i="2"/>
  <c r="K24" i="2" s="1"/>
  <c r="J25" i="2"/>
  <c r="J24" i="2" s="1"/>
  <c r="I25" i="2"/>
  <c r="G25" i="2"/>
  <c r="F25" i="2"/>
  <c r="F24" i="2" s="1"/>
  <c r="E25" i="2"/>
  <c r="E24" i="2" s="1"/>
  <c r="I24" i="2"/>
  <c r="G24" i="2"/>
  <c r="O23" i="2"/>
  <c r="N23" i="2"/>
  <c r="M23" i="2"/>
  <c r="L23" i="2"/>
  <c r="P23" i="2" s="1"/>
  <c r="O22" i="2"/>
  <c r="O21" i="2" s="1"/>
  <c r="O20" i="2" s="1"/>
  <c r="N22" i="2"/>
  <c r="M22" i="2"/>
  <c r="M21" i="2" s="1"/>
  <c r="M20" i="2" s="1"/>
  <c r="H22" i="2"/>
  <c r="P22" i="2" s="1"/>
  <c r="P21" i="2" s="1"/>
  <c r="P20" i="2" s="1"/>
  <c r="K21" i="2"/>
  <c r="K20" i="2" s="1"/>
  <c r="J21" i="2"/>
  <c r="J20" i="2" s="1"/>
  <c r="I21" i="2"/>
  <c r="G21" i="2"/>
  <c r="G20" i="2" s="1"/>
  <c r="F21" i="2"/>
  <c r="F20" i="2" s="1"/>
  <c r="E21" i="2"/>
  <c r="E20" i="2" s="1"/>
  <c r="I20" i="2"/>
  <c r="M19" i="2"/>
  <c r="M18" i="2" s="1"/>
  <c r="M17" i="2" s="1"/>
  <c r="O19" i="2"/>
  <c r="O18" i="2" s="1"/>
  <c r="O17" i="2" s="1"/>
  <c r="N19" i="2"/>
  <c r="N18" i="2" s="1"/>
  <c r="N17" i="2" s="1"/>
  <c r="H19" i="2"/>
  <c r="H18" i="2" s="1"/>
  <c r="H17" i="2" s="1"/>
  <c r="K18" i="2"/>
  <c r="K17" i="2" s="1"/>
  <c r="J18" i="2"/>
  <c r="J17" i="2" s="1"/>
  <c r="I18" i="2"/>
  <c r="G18" i="2"/>
  <c r="F18" i="2"/>
  <c r="F17" i="2" s="1"/>
  <c r="E18" i="2"/>
  <c r="E17" i="2" s="1"/>
  <c r="I17" i="2"/>
  <c r="G17" i="2"/>
  <c r="E28" i="2" l="1"/>
  <c r="K28" i="2"/>
  <c r="I28" i="2"/>
  <c r="G28" i="2"/>
  <c r="J28" i="2"/>
  <c r="F28" i="2"/>
  <c r="L21" i="2"/>
  <c r="L20" i="2" s="1"/>
  <c r="H21" i="2"/>
  <c r="H20" i="2" s="1"/>
  <c r="H28" i="2" s="1"/>
  <c r="N21" i="2"/>
  <c r="N20" i="2" s="1"/>
  <c r="N28" i="2" s="1"/>
  <c r="M25" i="2"/>
  <c r="M24" i="2" s="1"/>
  <c r="M28" i="2" s="1"/>
  <c r="L19" i="2"/>
  <c r="O25" i="2"/>
  <c r="O24" i="2" s="1"/>
  <c r="O28" i="2" s="1"/>
  <c r="P26" i="2"/>
  <c r="P25" i="2" s="1"/>
  <c r="P24" i="2" s="1"/>
  <c r="P19" i="2" l="1"/>
  <c r="P18" i="2" s="1"/>
  <c r="P17" i="2" s="1"/>
  <c r="P28" i="2" s="1"/>
  <c r="L18" i="2"/>
  <c r="L17" i="2" s="1"/>
  <c r="L28" i="2" s="1"/>
</calcChain>
</file>

<file path=xl/sharedStrings.xml><?xml version="1.0" encoding="utf-8"?>
<sst xmlns="http://schemas.openxmlformats.org/spreadsheetml/2006/main" count="77" uniqueCount="54">
  <si>
    <t>(грн)</t>
  </si>
  <si>
    <t>Код Функціональної класифікації видатків та кредитування бюджету</t>
  </si>
  <si>
    <t>Надання кредитів</t>
  </si>
  <si>
    <t>Повернення кредитів</t>
  </si>
  <si>
    <t>Кредитування, усього</t>
  </si>
  <si>
    <t>загальний фонд</t>
  </si>
  <si>
    <t>спеціальний фонд</t>
  </si>
  <si>
    <t>разом</t>
  </si>
  <si>
    <t>усього</t>
  </si>
  <si>
    <t>у тому числі бюджет розвитку</t>
  </si>
  <si>
    <t>Х</t>
  </si>
  <si>
    <t>УСЬОГО</t>
  </si>
  <si>
    <t>1200000</t>
  </si>
  <si>
    <t>Департамент інфраструктури міста Сумської міської ради</t>
  </si>
  <si>
    <t>1210000</t>
  </si>
  <si>
    <t>1218862</t>
  </si>
  <si>
    <t>8862</t>
  </si>
  <si>
    <t>0490</t>
  </si>
  <si>
    <t>1500000</t>
  </si>
  <si>
    <t>Управління капітального будівництва та дорожнього господарства Сумської міської ради</t>
  </si>
  <si>
    <t>1510000</t>
  </si>
  <si>
    <t>1518821</t>
  </si>
  <si>
    <t>8821</t>
  </si>
  <si>
    <t>1060</t>
  </si>
  <si>
    <t>1518822</t>
  </si>
  <si>
    <t>8822</t>
  </si>
  <si>
    <t>Повернення бюджетних позичок, наданих суб’єктам господарювання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</si>
  <si>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</si>
  <si>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</si>
  <si>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</si>
  <si>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3700000</t>
  </si>
  <si>
    <t>Департамент фінансів, економіки та інвестицій Сумської міської ради</t>
  </si>
  <si>
    <t>3718881</t>
  </si>
  <si>
    <t>8881</t>
  </si>
  <si>
    <t>3718882</t>
  </si>
  <si>
    <t>8882</t>
  </si>
  <si>
    <t>Надання коштів для забезпечення гарантійних зобов'язань за позичальників, що отримали кредити під місцеві гарантії</t>
  </si>
  <si>
    <t>Повернення коштів, наданих для виконання гарантійних зобов'язань за позичальників, що отримали кредити під місцеві гарантії</t>
  </si>
  <si>
    <t>Надання пільгових довгострокових кредитів молодим сім’ям та одиноким молодим громадянам на будівництво/реконструкцію/     придбання житла</t>
  </si>
  <si>
    <t>Повернення пільгових довгострокових кредитів, наданих молодим сім’ям та одиноким молодим громадянам на будівництво/реконструкцію/ придбання житла</t>
  </si>
  <si>
    <t>0200000</t>
  </si>
  <si>
    <t>Виконавчий комітет Сумської міської ради</t>
  </si>
  <si>
    <t>0210000</t>
  </si>
  <si>
    <t>0218862</t>
  </si>
  <si>
    <t xml:space="preserve">до             наказу             Сумської </t>
  </si>
  <si>
    <t xml:space="preserve">міської   військової  адміністрації </t>
  </si>
  <si>
    <t>від                       №              - СМР</t>
  </si>
  <si>
    <t>Кредитування бюджету Сумської міської територіальної громади у 2025 році</t>
  </si>
  <si>
    <t>Перший заступник директора Департаменту фінансів,</t>
  </si>
  <si>
    <t>економіки та інвестицій Сумської міської ради</t>
  </si>
  <si>
    <t>Лариса СКИРТАЧ</t>
  </si>
  <si>
    <t xml:space="preserve"> 1853100000</t>
  </si>
  <si>
    <t xml:space="preserve"> (код бюджету)</t>
  </si>
  <si>
    <t xml:space="preserve">                   Додаток 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</si>
</sst>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8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7.5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color rgb="FF000000"/>
      <name val="Times New Roman"/>
      <family val="1"/>
      <charset val="204"/>
    </font>
    <font>
      <b/>
      <i/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49" fontId="8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12" fillId="2" borderId="0" xfId="0" applyNumberFormat="1" applyFont="1" applyFill="1" applyAlignment="1" applyProtection="1"/>
    <xf numFmtId="3" fontId="14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textRotation="180"/>
    </xf>
    <xf numFmtId="0" fontId="12" fillId="2" borderId="0" xfId="0" applyFont="1" applyFill="1"/>
    <xf numFmtId="4" fontId="12" fillId="2" borderId="0" xfId="0" applyNumberFormat="1" applyFont="1" applyFill="1"/>
    <xf numFmtId="0" fontId="17" fillId="2" borderId="0" xfId="0" applyFont="1" applyFill="1"/>
    <xf numFmtId="49" fontId="16" fillId="2" borderId="1" xfId="0" applyNumberFormat="1" applyFont="1" applyFill="1" applyBorder="1" applyAlignment="1" applyProtection="1">
      <alignment horizontal="center" vertical="center"/>
    </xf>
    <xf numFmtId="49" fontId="19" fillId="2" borderId="1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 applyProtection="1">
      <alignment horizontal="center" vertical="center"/>
    </xf>
    <xf numFmtId="49" fontId="21" fillId="2" borderId="1" xfId="0" applyNumberFormat="1" applyFont="1" applyFill="1" applyBorder="1" applyAlignment="1" applyProtection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23" fillId="2" borderId="0" xfId="0" applyFont="1" applyFill="1"/>
    <xf numFmtId="0" fontId="16" fillId="2" borderId="1" xfId="0" applyFont="1" applyFill="1" applyBorder="1" applyAlignment="1">
      <alignment horizontal="left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7" fillId="2" borderId="0" xfId="0" applyFont="1" applyFill="1"/>
    <xf numFmtId="0" fontId="27" fillId="2" borderId="0" xfId="0" applyNumberFormat="1" applyFont="1" applyFill="1" applyAlignment="1" applyProtection="1"/>
    <xf numFmtId="49" fontId="27" fillId="2" borderId="0" xfId="0" applyNumberFormat="1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textRotation="180"/>
    </xf>
    <xf numFmtId="4" fontId="27" fillId="2" borderId="0" xfId="0" applyNumberFormat="1" applyFont="1" applyFill="1"/>
    <xf numFmtId="0" fontId="2" fillId="2" borderId="1" xfId="0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2" borderId="0" xfId="0" applyFont="1" applyFill="1"/>
    <xf numFmtId="0" fontId="30" fillId="2" borderId="0" xfId="0" applyFont="1" applyFill="1"/>
    <xf numFmtId="49" fontId="28" fillId="2" borderId="0" xfId="0" applyNumberFormat="1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left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7" fillId="2" borderId="0" xfId="0" applyNumberFormat="1" applyFont="1" applyFill="1" applyBorder="1" applyAlignment="1">
      <alignment horizontal="left"/>
    </xf>
    <xf numFmtId="3" fontId="13" fillId="2" borderId="0" xfId="0" applyNumberFormat="1" applyFont="1" applyFill="1" applyAlignment="1"/>
    <xf numFmtId="0" fontId="31" fillId="2" borderId="0" xfId="0" applyFont="1" applyFill="1" applyAlignment="1">
      <alignment vertical="center" textRotation="180"/>
    </xf>
    <xf numFmtId="0" fontId="31" fillId="2" borderId="0" xfId="0" applyFont="1" applyFill="1" applyAlignment="1">
      <alignment horizontal="center" vertical="center" textRotation="180"/>
    </xf>
    <xf numFmtId="0" fontId="12" fillId="2" borderId="0" xfId="0" applyFont="1" applyFill="1" applyAlignment="1">
      <alignment horizontal="center" vertical="center" textRotation="180"/>
    </xf>
    <xf numFmtId="0" fontId="31" fillId="2" borderId="0" xfId="0" applyFont="1" applyFill="1" applyAlignment="1">
      <alignment horizontal="center" vertical="center" textRotation="18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showZeros="0" tabSelected="1" view="pageBreakPreview" topLeftCell="A23" zoomScale="73" zoomScaleNormal="100" zoomScaleSheetLayoutView="73" workbookViewId="0">
      <selection activeCell="Q23" sqref="Q1:Q1048576"/>
    </sheetView>
  </sheetViews>
  <sheetFormatPr defaultColWidth="8.8984375" defaultRowHeight="13" x14ac:dyDescent="0.3"/>
  <cols>
    <col min="1" max="1" width="9.09765625" style="1" customWidth="1"/>
    <col min="2" max="2" width="9.69921875" style="1" customWidth="1"/>
    <col min="3" max="3" width="8.8984375" style="1" customWidth="1"/>
    <col min="4" max="4" width="28.09765625" style="1" customWidth="1"/>
    <col min="5" max="5" width="12.69921875" style="1" customWidth="1"/>
    <col min="6" max="6" width="11.8984375" style="1" customWidth="1"/>
    <col min="7" max="7" width="13.59765625" style="1" customWidth="1"/>
    <col min="8" max="8" width="13.09765625" style="1" customWidth="1"/>
    <col min="9" max="9" width="8.09765625" style="1" customWidth="1"/>
    <col min="10" max="10" width="13.69921875" style="1" customWidth="1"/>
    <col min="11" max="11" width="13" style="1" customWidth="1"/>
    <col min="12" max="12" width="14.09765625" style="1" customWidth="1"/>
    <col min="13" max="13" width="14" style="1" customWidth="1"/>
    <col min="14" max="14" width="12.3984375" style="1" customWidth="1"/>
    <col min="15" max="15" width="13.09765625" style="1" customWidth="1"/>
    <col min="16" max="16" width="12.8984375" style="1" customWidth="1"/>
    <col min="17" max="17" width="4.296875" style="57" bestFit="1" customWidth="1"/>
    <col min="18" max="16384" width="8.8984375" style="1"/>
  </cols>
  <sheetData>
    <row r="1" spans="1:17" ht="18" x14ac:dyDescent="0.4">
      <c r="L1" s="53"/>
      <c r="M1" s="49" t="s">
        <v>53</v>
      </c>
      <c r="N1" s="49"/>
      <c r="O1" s="49"/>
      <c r="P1" s="49"/>
      <c r="Q1" s="54"/>
    </row>
    <row r="2" spans="1:17" ht="18" x14ac:dyDescent="0.4">
      <c r="L2" s="53"/>
      <c r="M2" s="49" t="s">
        <v>44</v>
      </c>
      <c r="N2" s="49"/>
      <c r="O2" s="49"/>
      <c r="P2" s="49"/>
      <c r="Q2" s="54"/>
    </row>
    <row r="3" spans="1:17" ht="18" x14ac:dyDescent="0.4">
      <c r="L3" s="53"/>
      <c r="M3" s="49" t="s">
        <v>45</v>
      </c>
      <c r="N3" s="49"/>
      <c r="O3" s="49"/>
      <c r="P3" s="49"/>
      <c r="Q3" s="54"/>
    </row>
    <row r="4" spans="1:17" ht="19.399999999999999" customHeight="1" x14ac:dyDescent="0.4">
      <c r="L4" s="53"/>
      <c r="M4" s="49" t="s">
        <v>46</v>
      </c>
      <c r="N4" s="49"/>
      <c r="O4" s="49"/>
      <c r="P4" s="49"/>
      <c r="Q4" s="54"/>
    </row>
    <row r="5" spans="1:17" ht="26.5" customHeight="1" x14ac:dyDescent="0.3">
      <c r="O5" s="2"/>
      <c r="Q5" s="54"/>
    </row>
    <row r="6" spans="1:17" ht="25" x14ac:dyDescent="0.3">
      <c r="A6" s="48" t="s">
        <v>47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54"/>
    </row>
    <row r="7" spans="1:17" ht="15" customHeight="1" x14ac:dyDescent="0.3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54"/>
    </row>
    <row r="8" spans="1:17" ht="20.5" x14ac:dyDescent="0.3">
      <c r="A8" s="46" t="s">
        <v>51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54"/>
    </row>
    <row r="9" spans="1:17" ht="15.5" x14ac:dyDescent="0.3">
      <c r="A9" s="47" t="s">
        <v>52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54"/>
    </row>
    <row r="10" spans="1:17" ht="15.5" x14ac:dyDescent="0.3">
      <c r="G10" s="34"/>
      <c r="H10" s="34"/>
      <c r="I10" s="34"/>
      <c r="P10" s="35" t="s">
        <v>0</v>
      </c>
      <c r="Q10" s="54"/>
    </row>
    <row r="11" spans="1:17" x14ac:dyDescent="0.3">
      <c r="A11" s="50" t="s">
        <v>27</v>
      </c>
      <c r="B11" s="50" t="s">
        <v>28</v>
      </c>
      <c r="C11" s="50" t="s">
        <v>1</v>
      </c>
      <c r="D11" s="51" t="s">
        <v>29</v>
      </c>
      <c r="E11" s="51" t="s">
        <v>2</v>
      </c>
      <c r="F11" s="51"/>
      <c r="G11" s="51"/>
      <c r="H11" s="51"/>
      <c r="I11" s="51" t="s">
        <v>3</v>
      </c>
      <c r="J11" s="51"/>
      <c r="K11" s="51"/>
      <c r="L11" s="51"/>
      <c r="M11" s="51" t="s">
        <v>4</v>
      </c>
      <c r="N11" s="51"/>
      <c r="O11" s="51"/>
      <c r="P11" s="51"/>
      <c r="Q11" s="54"/>
    </row>
    <row r="12" spans="1:17" ht="20.5" customHeight="1" x14ac:dyDescent="0.3">
      <c r="A12" s="50"/>
      <c r="B12" s="50"/>
      <c r="C12" s="50"/>
      <c r="D12" s="51"/>
      <c r="E12" s="51" t="s">
        <v>5</v>
      </c>
      <c r="F12" s="51" t="s">
        <v>6</v>
      </c>
      <c r="G12" s="51"/>
      <c r="H12" s="51" t="s">
        <v>7</v>
      </c>
      <c r="I12" s="51" t="s">
        <v>5</v>
      </c>
      <c r="J12" s="51" t="s">
        <v>6</v>
      </c>
      <c r="K12" s="51"/>
      <c r="L12" s="51" t="s">
        <v>7</v>
      </c>
      <c r="M12" s="51" t="s">
        <v>5</v>
      </c>
      <c r="N12" s="51" t="s">
        <v>6</v>
      </c>
      <c r="O12" s="51"/>
      <c r="P12" s="51" t="s">
        <v>7</v>
      </c>
      <c r="Q12" s="54"/>
    </row>
    <row r="13" spans="1:17" ht="51.5" customHeight="1" x14ac:dyDescent="0.3">
      <c r="A13" s="50"/>
      <c r="B13" s="50"/>
      <c r="C13" s="50"/>
      <c r="D13" s="51"/>
      <c r="E13" s="51"/>
      <c r="F13" s="41" t="s">
        <v>8</v>
      </c>
      <c r="G13" s="41" t="s">
        <v>9</v>
      </c>
      <c r="H13" s="51"/>
      <c r="I13" s="51"/>
      <c r="J13" s="41" t="s">
        <v>8</v>
      </c>
      <c r="K13" s="41" t="s">
        <v>9</v>
      </c>
      <c r="L13" s="51"/>
      <c r="M13" s="51"/>
      <c r="N13" s="41" t="s">
        <v>8</v>
      </c>
      <c r="O13" s="41" t="s">
        <v>9</v>
      </c>
      <c r="P13" s="51"/>
      <c r="Q13" s="54"/>
    </row>
    <row r="14" spans="1:17" s="8" customFormat="1" ht="23" x14ac:dyDescent="0.25">
      <c r="A14" s="3" t="s">
        <v>40</v>
      </c>
      <c r="B14" s="4"/>
      <c r="C14" s="4"/>
      <c r="D14" s="5" t="s">
        <v>41</v>
      </c>
      <c r="E14" s="7">
        <f>E15</f>
        <v>0</v>
      </c>
      <c r="F14" s="7">
        <f t="shared" ref="F14:P15" si="0">F15</f>
        <v>0</v>
      </c>
      <c r="G14" s="7">
        <f t="shared" si="0"/>
        <v>0</v>
      </c>
      <c r="H14" s="7">
        <f t="shared" si="0"/>
        <v>0</v>
      </c>
      <c r="I14" s="7">
        <f t="shared" si="0"/>
        <v>0</v>
      </c>
      <c r="J14" s="7">
        <f t="shared" si="0"/>
        <v>-300000</v>
      </c>
      <c r="K14" s="7">
        <f t="shared" si="0"/>
        <v>-300000</v>
      </c>
      <c r="L14" s="7">
        <f t="shared" si="0"/>
        <v>-300000</v>
      </c>
      <c r="M14" s="7">
        <f t="shared" si="0"/>
        <v>0</v>
      </c>
      <c r="N14" s="7">
        <f t="shared" si="0"/>
        <v>-300000</v>
      </c>
      <c r="O14" s="7">
        <f t="shared" si="0"/>
        <v>-300000</v>
      </c>
      <c r="P14" s="7">
        <f t="shared" si="0"/>
        <v>-300000</v>
      </c>
      <c r="Q14" s="54"/>
    </row>
    <row r="15" spans="1:17" s="8" customFormat="1" ht="24" x14ac:dyDescent="0.25">
      <c r="A15" s="9" t="s">
        <v>42</v>
      </c>
      <c r="B15" s="10"/>
      <c r="C15" s="10"/>
      <c r="D15" s="11" t="s">
        <v>41</v>
      </c>
      <c r="E15" s="42">
        <f>E16</f>
        <v>0</v>
      </c>
      <c r="F15" s="42">
        <f t="shared" si="0"/>
        <v>0</v>
      </c>
      <c r="G15" s="42">
        <f t="shared" si="0"/>
        <v>0</v>
      </c>
      <c r="H15" s="42">
        <f t="shared" si="0"/>
        <v>0</v>
      </c>
      <c r="I15" s="42">
        <f t="shared" si="0"/>
        <v>0</v>
      </c>
      <c r="J15" s="42">
        <f t="shared" si="0"/>
        <v>-300000</v>
      </c>
      <c r="K15" s="42">
        <f t="shared" si="0"/>
        <v>-300000</v>
      </c>
      <c r="L15" s="42">
        <f t="shared" si="0"/>
        <v>-300000</v>
      </c>
      <c r="M15" s="42">
        <f t="shared" si="0"/>
        <v>0</v>
      </c>
      <c r="N15" s="42">
        <f t="shared" si="0"/>
        <v>-300000</v>
      </c>
      <c r="O15" s="42">
        <f t="shared" si="0"/>
        <v>-300000</v>
      </c>
      <c r="P15" s="42">
        <f t="shared" si="0"/>
        <v>-300000</v>
      </c>
      <c r="Q15" s="54"/>
    </row>
    <row r="16" spans="1:17" ht="34.5" x14ac:dyDescent="0.3">
      <c r="A16" s="20" t="s">
        <v>43</v>
      </c>
      <c r="B16" s="20" t="s">
        <v>16</v>
      </c>
      <c r="C16" s="20" t="s">
        <v>17</v>
      </c>
      <c r="D16" s="31" t="s">
        <v>26</v>
      </c>
      <c r="E16" s="32"/>
      <c r="F16" s="32"/>
      <c r="G16" s="32"/>
      <c r="H16" s="32">
        <f t="shared" ref="H16" si="1">F16+E16</f>
        <v>0</v>
      </c>
      <c r="I16" s="43"/>
      <c r="J16" s="32">
        <v>-300000</v>
      </c>
      <c r="K16" s="32">
        <v>-300000</v>
      </c>
      <c r="L16" s="32">
        <f>J16+I16</f>
        <v>-300000</v>
      </c>
      <c r="M16" s="32">
        <f t="shared" ref="M16:P16" si="2">I16+E16</f>
        <v>0</v>
      </c>
      <c r="N16" s="32">
        <f t="shared" si="2"/>
        <v>-300000</v>
      </c>
      <c r="O16" s="32">
        <f t="shared" si="2"/>
        <v>-300000</v>
      </c>
      <c r="P16" s="32">
        <f t="shared" si="2"/>
        <v>-300000</v>
      </c>
      <c r="Q16" s="54"/>
    </row>
    <row r="17" spans="1:17" s="8" customFormat="1" ht="23" x14ac:dyDescent="0.25">
      <c r="A17" s="3" t="s">
        <v>12</v>
      </c>
      <c r="B17" s="4"/>
      <c r="C17" s="4"/>
      <c r="D17" s="5" t="s">
        <v>13</v>
      </c>
      <c r="E17" s="6">
        <f>E18</f>
        <v>0</v>
      </c>
      <c r="F17" s="6">
        <f t="shared" ref="F17:P18" si="3">F18</f>
        <v>0</v>
      </c>
      <c r="G17" s="6">
        <f t="shared" si="3"/>
        <v>0</v>
      </c>
      <c r="H17" s="6">
        <f t="shared" si="3"/>
        <v>0</v>
      </c>
      <c r="I17" s="6">
        <f t="shared" si="3"/>
        <v>0</v>
      </c>
      <c r="J17" s="7">
        <f t="shared" si="3"/>
        <v>-7654092</v>
      </c>
      <c r="K17" s="7">
        <f t="shared" si="3"/>
        <v>-7654092</v>
      </c>
      <c r="L17" s="7">
        <f t="shared" si="3"/>
        <v>-7654092</v>
      </c>
      <c r="M17" s="7">
        <f t="shared" si="3"/>
        <v>0</v>
      </c>
      <c r="N17" s="7">
        <f t="shared" si="3"/>
        <v>-7654092</v>
      </c>
      <c r="O17" s="7">
        <f t="shared" si="3"/>
        <v>-7654092</v>
      </c>
      <c r="P17" s="7">
        <f t="shared" si="3"/>
        <v>-7654092</v>
      </c>
      <c r="Q17" s="54"/>
    </row>
    <row r="18" spans="1:17" s="8" customFormat="1" ht="24" x14ac:dyDescent="0.25">
      <c r="A18" s="9" t="s">
        <v>14</v>
      </c>
      <c r="B18" s="10"/>
      <c r="C18" s="10"/>
      <c r="D18" s="11" t="s">
        <v>13</v>
      </c>
      <c r="E18" s="12">
        <f>E19</f>
        <v>0</v>
      </c>
      <c r="F18" s="12">
        <f t="shared" si="3"/>
        <v>0</v>
      </c>
      <c r="G18" s="12">
        <f t="shared" si="3"/>
        <v>0</v>
      </c>
      <c r="H18" s="12">
        <f t="shared" si="3"/>
        <v>0</v>
      </c>
      <c r="I18" s="12">
        <f t="shared" si="3"/>
        <v>0</v>
      </c>
      <c r="J18" s="12">
        <f t="shared" si="3"/>
        <v>-7654092</v>
      </c>
      <c r="K18" s="12">
        <f t="shared" si="3"/>
        <v>-7654092</v>
      </c>
      <c r="L18" s="12">
        <f t="shared" si="3"/>
        <v>-7654092</v>
      </c>
      <c r="M18" s="12">
        <f t="shared" si="3"/>
        <v>0</v>
      </c>
      <c r="N18" s="12">
        <f t="shared" si="3"/>
        <v>-7654092</v>
      </c>
      <c r="O18" s="12">
        <f t="shared" si="3"/>
        <v>-7654092</v>
      </c>
      <c r="P18" s="12">
        <f t="shared" si="3"/>
        <v>-7654092</v>
      </c>
      <c r="Q18" s="54"/>
    </row>
    <row r="19" spans="1:17" s="13" customFormat="1" ht="36" customHeight="1" x14ac:dyDescent="0.3">
      <c r="A19" s="20" t="s">
        <v>15</v>
      </c>
      <c r="B19" s="20" t="s">
        <v>16</v>
      </c>
      <c r="C19" s="20" t="s">
        <v>17</v>
      </c>
      <c r="D19" s="31" t="s">
        <v>26</v>
      </c>
      <c r="E19" s="32"/>
      <c r="F19" s="32"/>
      <c r="G19" s="32"/>
      <c r="H19" s="32">
        <f t="shared" ref="H19" si="4">F19+E19</f>
        <v>0</v>
      </c>
      <c r="I19" s="32"/>
      <c r="J19" s="32">
        <f>-2054092-5600000</f>
        <v>-7654092</v>
      </c>
      <c r="K19" s="32">
        <f>-2054092-5600000</f>
        <v>-7654092</v>
      </c>
      <c r="L19" s="32">
        <f>J19+I19</f>
        <v>-7654092</v>
      </c>
      <c r="M19" s="32">
        <f>I19+E19</f>
        <v>0</v>
      </c>
      <c r="N19" s="32">
        <f>J19+F19</f>
        <v>-7654092</v>
      </c>
      <c r="O19" s="32">
        <f>K19+G19</f>
        <v>-7654092</v>
      </c>
      <c r="P19" s="32">
        <f>L19+H19</f>
        <v>-7654092</v>
      </c>
      <c r="Q19" s="54"/>
    </row>
    <row r="20" spans="1:17" s="13" customFormat="1" ht="56.5" customHeight="1" x14ac:dyDescent="0.3">
      <c r="A20" s="21" t="s">
        <v>18</v>
      </c>
      <c r="B20" s="20"/>
      <c r="C20" s="20"/>
      <c r="D20" s="22" t="s">
        <v>19</v>
      </c>
      <c r="E20" s="23">
        <f>E21</f>
        <v>0</v>
      </c>
      <c r="F20" s="23">
        <f t="shared" ref="F20:P20" si="5">F21</f>
        <v>972000</v>
      </c>
      <c r="G20" s="23">
        <f t="shared" si="5"/>
        <v>0</v>
      </c>
      <c r="H20" s="23">
        <f t="shared" si="5"/>
        <v>972000</v>
      </c>
      <c r="I20" s="23">
        <f t="shared" si="5"/>
        <v>0</v>
      </c>
      <c r="J20" s="23">
        <f t="shared" si="5"/>
        <v>-972000</v>
      </c>
      <c r="K20" s="23">
        <f t="shared" si="5"/>
        <v>0</v>
      </c>
      <c r="L20" s="23">
        <f t="shared" si="5"/>
        <v>-972000</v>
      </c>
      <c r="M20" s="23">
        <f t="shared" si="5"/>
        <v>0</v>
      </c>
      <c r="N20" s="23">
        <f t="shared" si="5"/>
        <v>0</v>
      </c>
      <c r="O20" s="23">
        <f t="shared" si="5"/>
        <v>0</v>
      </c>
      <c r="P20" s="23">
        <f t="shared" si="5"/>
        <v>0</v>
      </c>
      <c r="Q20" s="54"/>
    </row>
    <row r="21" spans="1:17" s="13" customFormat="1" ht="54.65" customHeight="1" x14ac:dyDescent="0.3">
      <c r="A21" s="24" t="s">
        <v>20</v>
      </c>
      <c r="B21" s="25"/>
      <c r="C21" s="25"/>
      <c r="D21" s="26" t="s">
        <v>19</v>
      </c>
      <c r="E21" s="27">
        <f>E22+E23</f>
        <v>0</v>
      </c>
      <c r="F21" s="27">
        <f t="shared" ref="F21:P21" si="6">F22+F23</f>
        <v>972000</v>
      </c>
      <c r="G21" s="27">
        <f t="shared" si="6"/>
        <v>0</v>
      </c>
      <c r="H21" s="27">
        <f t="shared" si="6"/>
        <v>972000</v>
      </c>
      <c r="I21" s="27">
        <f t="shared" si="6"/>
        <v>0</v>
      </c>
      <c r="J21" s="27">
        <f t="shared" si="6"/>
        <v>-972000</v>
      </c>
      <c r="K21" s="27">
        <f t="shared" si="6"/>
        <v>0</v>
      </c>
      <c r="L21" s="27">
        <f t="shared" si="6"/>
        <v>-972000</v>
      </c>
      <c r="M21" s="27">
        <f t="shared" si="6"/>
        <v>0</v>
      </c>
      <c r="N21" s="27">
        <f t="shared" si="6"/>
        <v>0</v>
      </c>
      <c r="O21" s="27">
        <f t="shared" si="6"/>
        <v>0</v>
      </c>
      <c r="P21" s="27">
        <f t="shared" si="6"/>
        <v>0</v>
      </c>
      <c r="Q21" s="54"/>
    </row>
    <row r="22" spans="1:17" s="13" customFormat="1" ht="59.5" customHeight="1" x14ac:dyDescent="0.3">
      <c r="A22" s="20" t="s">
        <v>21</v>
      </c>
      <c r="B22" s="20" t="s">
        <v>22</v>
      </c>
      <c r="C22" s="20" t="s">
        <v>23</v>
      </c>
      <c r="D22" s="31" t="s">
        <v>38</v>
      </c>
      <c r="E22" s="32"/>
      <c r="F22" s="32">
        <v>972000</v>
      </c>
      <c r="G22" s="32"/>
      <c r="H22" s="32">
        <f>F22+E22</f>
        <v>972000</v>
      </c>
      <c r="I22" s="32"/>
      <c r="J22" s="32"/>
      <c r="K22" s="32"/>
      <c r="L22" s="32"/>
      <c r="M22" s="32">
        <f t="shared" ref="M22:P23" si="7">I22+E22</f>
        <v>0</v>
      </c>
      <c r="N22" s="32">
        <f t="shared" si="7"/>
        <v>972000</v>
      </c>
      <c r="O22" s="32">
        <f t="shared" si="7"/>
        <v>0</v>
      </c>
      <c r="P22" s="32">
        <f t="shared" si="7"/>
        <v>972000</v>
      </c>
      <c r="Q22" s="54"/>
    </row>
    <row r="23" spans="1:17" s="13" customFormat="1" ht="74.150000000000006" customHeight="1" x14ac:dyDescent="0.3">
      <c r="A23" s="20" t="s">
        <v>24</v>
      </c>
      <c r="B23" s="20" t="s">
        <v>25</v>
      </c>
      <c r="C23" s="20" t="s">
        <v>23</v>
      </c>
      <c r="D23" s="31" t="s">
        <v>39</v>
      </c>
      <c r="E23" s="32"/>
      <c r="F23" s="32"/>
      <c r="G23" s="32"/>
      <c r="H23" s="32"/>
      <c r="I23" s="32"/>
      <c r="J23" s="32">
        <v>-972000</v>
      </c>
      <c r="K23" s="32"/>
      <c r="L23" s="32">
        <f>J23+I23</f>
        <v>-972000</v>
      </c>
      <c r="M23" s="32">
        <f t="shared" si="7"/>
        <v>0</v>
      </c>
      <c r="N23" s="32">
        <f t="shared" si="7"/>
        <v>-972000</v>
      </c>
      <c r="O23" s="32">
        <f t="shared" si="7"/>
        <v>0</v>
      </c>
      <c r="P23" s="32">
        <f t="shared" si="7"/>
        <v>-972000</v>
      </c>
      <c r="Q23" s="55">
        <v>2</v>
      </c>
    </row>
    <row r="24" spans="1:17" s="19" customFormat="1" ht="41.15" customHeight="1" x14ac:dyDescent="0.3">
      <c r="A24" s="21" t="s">
        <v>30</v>
      </c>
      <c r="B24" s="20"/>
      <c r="C24" s="20"/>
      <c r="D24" s="22" t="s">
        <v>31</v>
      </c>
      <c r="E24" s="23">
        <f>E25</f>
        <v>0</v>
      </c>
      <c r="F24" s="23">
        <f t="shared" ref="F24:P24" si="8">F25</f>
        <v>8909267</v>
      </c>
      <c r="G24" s="23">
        <f t="shared" si="8"/>
        <v>8909267</v>
      </c>
      <c r="H24" s="23">
        <f t="shared" si="8"/>
        <v>8909267</v>
      </c>
      <c r="I24" s="23">
        <f t="shared" si="8"/>
        <v>0</v>
      </c>
      <c r="J24" s="23">
        <f t="shared" si="8"/>
        <v>-8909267</v>
      </c>
      <c r="K24" s="23">
        <f t="shared" si="8"/>
        <v>-8909267</v>
      </c>
      <c r="L24" s="23">
        <f t="shared" si="8"/>
        <v>-8909267</v>
      </c>
      <c r="M24" s="23">
        <f t="shared" si="8"/>
        <v>0</v>
      </c>
      <c r="N24" s="23">
        <f t="shared" si="8"/>
        <v>0</v>
      </c>
      <c r="O24" s="23">
        <f t="shared" si="8"/>
        <v>0</v>
      </c>
      <c r="P24" s="23">
        <f t="shared" si="8"/>
        <v>0</v>
      </c>
      <c r="Q24" s="55"/>
    </row>
    <row r="25" spans="1:17" s="19" customFormat="1" ht="54.65" customHeight="1" x14ac:dyDescent="0.3">
      <c r="A25" s="24" t="s">
        <v>30</v>
      </c>
      <c r="B25" s="25"/>
      <c r="C25" s="25"/>
      <c r="D25" s="26" t="s">
        <v>31</v>
      </c>
      <c r="E25" s="27">
        <f>E26+E27</f>
        <v>0</v>
      </c>
      <c r="F25" s="27">
        <f t="shared" ref="F25:P25" si="9">F26+F27</f>
        <v>8909267</v>
      </c>
      <c r="G25" s="27">
        <f t="shared" si="9"/>
        <v>8909267</v>
      </c>
      <c r="H25" s="27">
        <f t="shared" si="9"/>
        <v>8909267</v>
      </c>
      <c r="I25" s="27">
        <f t="shared" si="9"/>
        <v>0</v>
      </c>
      <c r="J25" s="27">
        <f t="shared" si="9"/>
        <v>-8909267</v>
      </c>
      <c r="K25" s="27">
        <f t="shared" si="9"/>
        <v>-8909267</v>
      </c>
      <c r="L25" s="27">
        <f t="shared" si="9"/>
        <v>-8909267</v>
      </c>
      <c r="M25" s="27">
        <f t="shared" si="9"/>
        <v>0</v>
      </c>
      <c r="N25" s="27">
        <f t="shared" si="9"/>
        <v>0</v>
      </c>
      <c r="O25" s="27">
        <f t="shared" si="9"/>
        <v>0</v>
      </c>
      <c r="P25" s="27">
        <f t="shared" si="9"/>
        <v>0</v>
      </c>
      <c r="Q25" s="55"/>
    </row>
    <row r="26" spans="1:17" s="19" customFormat="1" ht="49.5" customHeight="1" x14ac:dyDescent="0.3">
      <c r="A26" s="20" t="s">
        <v>32</v>
      </c>
      <c r="B26" s="20" t="s">
        <v>33</v>
      </c>
      <c r="C26" s="20" t="s">
        <v>17</v>
      </c>
      <c r="D26" s="31" t="s">
        <v>36</v>
      </c>
      <c r="E26" s="32"/>
      <c r="F26" s="32">
        <v>8909267</v>
      </c>
      <c r="G26" s="32">
        <v>8909267</v>
      </c>
      <c r="H26" s="32">
        <f>F26+E26</f>
        <v>8909267</v>
      </c>
      <c r="I26" s="32"/>
      <c r="J26" s="32"/>
      <c r="K26" s="32"/>
      <c r="L26" s="32">
        <f>J26+I26</f>
        <v>0</v>
      </c>
      <c r="M26" s="32">
        <f t="shared" ref="M26:P27" si="10">I26+E26</f>
        <v>0</v>
      </c>
      <c r="N26" s="32">
        <f t="shared" si="10"/>
        <v>8909267</v>
      </c>
      <c r="O26" s="32">
        <f t="shared" si="10"/>
        <v>8909267</v>
      </c>
      <c r="P26" s="32">
        <f t="shared" si="10"/>
        <v>8909267</v>
      </c>
      <c r="Q26" s="55"/>
    </row>
    <row r="27" spans="1:17" s="19" customFormat="1" ht="57.5" x14ac:dyDescent="0.3">
      <c r="A27" s="20" t="s">
        <v>34</v>
      </c>
      <c r="B27" s="20" t="s">
        <v>35</v>
      </c>
      <c r="C27" s="20" t="s">
        <v>17</v>
      </c>
      <c r="D27" s="31" t="s">
        <v>37</v>
      </c>
      <c r="E27" s="32"/>
      <c r="F27" s="32"/>
      <c r="G27" s="32"/>
      <c r="H27" s="32"/>
      <c r="I27" s="32"/>
      <c r="J27" s="32">
        <v>-8909267</v>
      </c>
      <c r="K27" s="32">
        <v>-8909267</v>
      </c>
      <c r="L27" s="32">
        <f>J27+I27</f>
        <v>-8909267</v>
      </c>
      <c r="M27" s="32">
        <f t="shared" si="10"/>
        <v>0</v>
      </c>
      <c r="N27" s="32">
        <f t="shared" si="10"/>
        <v>-8909267</v>
      </c>
      <c r="O27" s="32">
        <f t="shared" si="10"/>
        <v>-8909267</v>
      </c>
      <c r="P27" s="32">
        <f t="shared" si="10"/>
        <v>-8909267</v>
      </c>
      <c r="Q27" s="55"/>
    </row>
    <row r="28" spans="1:17" ht="23.15" customHeight="1" x14ac:dyDescent="0.3">
      <c r="A28" s="28" t="s">
        <v>10</v>
      </c>
      <c r="B28" s="28" t="s">
        <v>10</v>
      </c>
      <c r="C28" s="28" t="s">
        <v>10</v>
      </c>
      <c r="D28" s="29" t="s">
        <v>11</v>
      </c>
      <c r="E28" s="23">
        <f>E20+E17+E24+E14</f>
        <v>0</v>
      </c>
      <c r="F28" s="23">
        <f t="shared" ref="F28:P28" si="11">F20+F17+F24+F14</f>
        <v>9881267</v>
      </c>
      <c r="G28" s="23">
        <f t="shared" si="11"/>
        <v>8909267</v>
      </c>
      <c r="H28" s="23">
        <f t="shared" si="11"/>
        <v>9881267</v>
      </c>
      <c r="I28" s="23">
        <f t="shared" si="11"/>
        <v>0</v>
      </c>
      <c r="J28" s="23">
        <f t="shared" si="11"/>
        <v>-17835359</v>
      </c>
      <c r="K28" s="23">
        <f t="shared" si="11"/>
        <v>-16863359</v>
      </c>
      <c r="L28" s="23">
        <f t="shared" si="11"/>
        <v>-17835359</v>
      </c>
      <c r="M28" s="23">
        <f t="shared" si="11"/>
        <v>0</v>
      </c>
      <c r="N28" s="23">
        <f t="shared" si="11"/>
        <v>-7954092</v>
      </c>
      <c r="O28" s="23">
        <f t="shared" si="11"/>
        <v>-7954092</v>
      </c>
      <c r="P28" s="23">
        <f t="shared" si="11"/>
        <v>-7954092</v>
      </c>
      <c r="Q28" s="55"/>
    </row>
    <row r="29" spans="1:17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55"/>
    </row>
    <row r="30" spans="1:17" x14ac:dyDescent="0.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55"/>
    </row>
    <row r="31" spans="1:17" s="45" customFormat="1" ht="18" x14ac:dyDescent="0.4">
      <c r="A31" s="44" t="s">
        <v>48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55"/>
    </row>
    <row r="32" spans="1:17" s="45" customFormat="1" ht="18" x14ac:dyDescent="0.4">
      <c r="A32" s="45" t="s">
        <v>49</v>
      </c>
      <c r="N32" s="45" t="s">
        <v>50</v>
      </c>
      <c r="Q32" s="55"/>
    </row>
    <row r="33" spans="1:17" s="36" customFormat="1" ht="20.5" x14ac:dyDescent="0.45">
      <c r="A33" s="37"/>
      <c r="B33" s="52"/>
      <c r="C33" s="52"/>
      <c r="D33" s="38"/>
      <c r="E33" s="38"/>
      <c r="F33" s="39"/>
      <c r="H33" s="40"/>
      <c r="Q33" s="54"/>
    </row>
    <row r="34" spans="1:17" s="17" customFormat="1" ht="15.5" x14ac:dyDescent="0.35">
      <c r="A34" s="14"/>
      <c r="B34" s="14"/>
      <c r="C34" s="14"/>
      <c r="D34" s="14"/>
      <c r="E34" s="15"/>
      <c r="F34" s="16"/>
      <c r="H34" s="18"/>
      <c r="Q34" s="56"/>
    </row>
  </sheetData>
  <mergeCells count="25">
    <mergeCell ref="M1:P1"/>
    <mergeCell ref="M2:P2"/>
    <mergeCell ref="M3:P3"/>
    <mergeCell ref="M4:P4"/>
    <mergeCell ref="Q23:Q32"/>
    <mergeCell ref="B33:C33"/>
    <mergeCell ref="M11:P11"/>
    <mergeCell ref="E12:E13"/>
    <mergeCell ref="F12:G12"/>
    <mergeCell ref="H12:H13"/>
    <mergeCell ref="I12:I13"/>
    <mergeCell ref="J12:K12"/>
    <mergeCell ref="L12:L13"/>
    <mergeCell ref="M12:M13"/>
    <mergeCell ref="N12:O12"/>
    <mergeCell ref="P12:P13"/>
    <mergeCell ref="I11:L11"/>
    <mergeCell ref="A11:A13"/>
    <mergeCell ref="B11:B13"/>
    <mergeCell ref="C11:C13"/>
    <mergeCell ref="D11:D13"/>
    <mergeCell ref="E11:H11"/>
    <mergeCell ref="A8:P8"/>
    <mergeCell ref="A9:P9"/>
    <mergeCell ref="A6:P6"/>
  </mergeCells>
  <printOptions horizontalCentered="1"/>
  <pageMargins left="0.27559055118110237" right="0.27559055118110237" top="1.3779527559055118" bottom="0.39370078740157483" header="0.31496062992125984" footer="0.31496062992125984"/>
  <pageSetup paperSize="9" scale="74" fitToHeight="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4 (с)</vt:lpstr>
      <vt:lpstr>'дод 4 (с)'!Заголовки_для_печати</vt:lpstr>
      <vt:lpstr>'дод 4 (с)'!Область_печати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Nelya11</dc:creator>
  <cp:lastModifiedBy>Цибульник Неля Миколаївна</cp:lastModifiedBy>
  <cp:lastPrinted>2024-12-11T07:14:56Z</cp:lastPrinted>
  <dcterms:created xsi:type="dcterms:W3CDTF">2018-10-18T06:20:03Z</dcterms:created>
  <dcterms:modified xsi:type="dcterms:W3CDTF">2024-12-11T07:16:59Z</dcterms:modified>
</cp:coreProperties>
</file>