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055" yWindow="-135" windowWidth="9345" windowHeight="8175" tabRatio="906" firstSheet="55" activeTab="59"/>
  </bookViews>
  <sheets>
    <sheet name="пров Берез 29" sheetId="44" r:id="rId1"/>
    <sheet name="пров Берез 30" sheetId="45" r:id="rId2"/>
    <sheet name="пров Берез 31" sheetId="46" r:id="rId3"/>
    <sheet name="Бориса Гмирі 7А" sheetId="166" r:id="rId4"/>
    <sheet name="Генерала Чибісова 1" sheetId="73" r:id="rId5"/>
    <sheet name="Генерала Чибісова 2" sheetId="82" r:id="rId6"/>
    <sheet name="Генерала Чибісова 3" sheetId="84" r:id="rId7"/>
    <sheet name="Генерала Чибісова 4" sheetId="85" r:id="rId8"/>
    <sheet name="Генерала Чибісова 5" sheetId="86" r:id="rId9"/>
    <sheet name="Генерала Чибісова 6" sheetId="87" r:id="rId10"/>
    <sheet name="Генерала Чибісова 7" sheetId="88" r:id="rId11"/>
    <sheet name="Генерала Чибісова 8" sheetId="89" r:id="rId12"/>
    <sheet name="Генерала Чибісова 9" sheetId="90" r:id="rId13"/>
    <sheet name="Генерала Чибісова 10" sheetId="74" r:id="rId14"/>
    <sheet name="Генерала Чибісова 11" sheetId="75" r:id="rId15"/>
    <sheet name="Генерала Чибісова 12" sheetId="76" r:id="rId16"/>
    <sheet name="Генерала Чибісова 13" sheetId="77" r:id="rId17"/>
    <sheet name="Генерала Чибісова 14" sheetId="78" r:id="rId18"/>
    <sheet name="Генерала Чибісова 15" sheetId="79" r:id="rId19"/>
    <sheet name="Генерала Чибісова 16" sheetId="80" r:id="rId20"/>
    <sheet name="Генерала Чибісова 18" sheetId="81" r:id="rId21"/>
    <sheet name="Генерала Чибісова 20" sheetId="83" r:id="rId22"/>
    <sheet name="Кур 6 к 1" sheetId="92" r:id="rId23"/>
    <sheet name="Кур8" sheetId="93" r:id="rId24"/>
    <sheet name="Кур8к2" sheetId="94" r:id="rId25"/>
    <sheet name="Кур8к6" sheetId="95" r:id="rId26"/>
    <sheet name="Кур121" sheetId="91" r:id="rId27"/>
    <sheet name="ЛУкр2" sheetId="96" r:id="rId28"/>
    <sheet name="прЛУкр1" sheetId="97" r:id="rId29"/>
    <sheet name="прЛУкр2" sheetId="98" r:id="rId30"/>
    <sheet name="прЛУкр2а" sheetId="99" r:id="rId31"/>
    <sheet name="прЛУкр3" sheetId="100" r:id="rId32"/>
    <sheet name="прЛУкр4" sheetId="101" r:id="rId33"/>
    <sheet name="прЛУкр6" sheetId="102" r:id="rId34"/>
    <sheet name="Новор1" sheetId="103" r:id="rId35"/>
    <sheet name="Новор2" sheetId="104" r:id="rId36"/>
    <sheet name="Новор3" sheetId="105" r:id="rId37"/>
    <sheet name="Новор4" sheetId="106" r:id="rId38"/>
    <sheet name="Новор6" sheetId="107" r:id="rId39"/>
    <sheet name="Новор7" sheetId="108" r:id="rId40"/>
    <sheet name="Р. Атаманюка (40р Жов) 1" sheetId="4" r:id="rId41"/>
    <sheet name="Р. Атаманюка (40р Жов) 3" sheetId="6" r:id="rId42"/>
    <sheet name="Р. Атаманюка (40р Жов) 5" sheetId="7" r:id="rId43"/>
    <sheet name="Р. Атаманюка (40р Жов) 7" sheetId="8" r:id="rId44"/>
    <sheet name="Р. Атаманюка (40р Жов) 11" sheetId="9" r:id="rId45"/>
    <sheet name="Р. Атаманюка (40р Жов) 13" sheetId="11" r:id="rId46"/>
    <sheet name="Р. Атаманюка (40р Жов) 14" sheetId="10" r:id="rId47"/>
    <sheet name="Р. Атаманюка (40р Жов) 15" sheetId="12" r:id="rId48"/>
    <sheet name="Р. Атаманюка (40р Жов) 16" sheetId="13" r:id="rId49"/>
    <sheet name="Р. Атаманюка (40р Жов) 17" sheetId="14" r:id="rId50"/>
    <sheet name="Р. Атаманюка (40р Жов) 18" sheetId="15" r:id="rId51"/>
    <sheet name="Р. Атаманюка (40р Жов) 19" sheetId="16" r:id="rId52"/>
    <sheet name="Р. Атаманюка (40р Жов) 20" sheetId="17" r:id="rId53"/>
    <sheet name="Р. Атаманюка (40р Жов) 22" sheetId="20" r:id="rId54"/>
    <sheet name="Р. Атаманюка (40р Жов) 24" sheetId="22" r:id="rId55"/>
    <sheet name="Р. Атаманюка (40р Жов) 26" sheetId="24" r:id="rId56"/>
    <sheet name="Р. Атаманюка (40р Жов) 28" sheetId="26" r:id="rId57"/>
    <sheet name="Ю.Вєтрова (Воровського) 9" sheetId="49" r:id="rId58"/>
    <sheet name="Ю.Вєтрова (Воровського) 11" sheetId="47" r:id="rId59"/>
    <sheet name="Ю.Вєтрова (Воровського) 13" sheetId="48" r:id="rId60"/>
  </sheets>
  <externalReferences>
    <externalReference r:id="rId61"/>
    <externalReference r:id="rId62"/>
  </externalReferences>
  <calcPr calcId="145621"/>
</workbook>
</file>

<file path=xl/calcChain.xml><?xml version="1.0" encoding="utf-8"?>
<calcChain xmlns="http://schemas.openxmlformats.org/spreadsheetml/2006/main">
  <c r="D23" i="45" l="1"/>
  <c r="D21" i="45"/>
  <c r="C26" i="105" l="1"/>
  <c r="D27" i="4" l="1"/>
  <c r="D27" i="6"/>
  <c r="D27" i="7"/>
  <c r="D27" i="8"/>
  <c r="D27" i="9"/>
  <c r="D27" i="11"/>
  <c r="D27" i="10"/>
  <c r="D27" i="12"/>
  <c r="D27" i="13"/>
  <c r="D27" i="14"/>
  <c r="D27" i="15"/>
  <c r="D27" i="16"/>
  <c r="D27" i="17"/>
  <c r="D27" i="20"/>
  <c r="D27" i="22"/>
  <c r="D27" i="24"/>
  <c r="D27" i="26"/>
  <c r="D27" i="49"/>
  <c r="D29" i="49" s="1"/>
  <c r="D27" i="47"/>
  <c r="D27" i="48"/>
  <c r="E23" i="45"/>
  <c r="E21" i="45"/>
  <c r="D29" i="48" l="1"/>
  <c r="D29" i="47"/>
  <c r="C8" i="166"/>
  <c r="C7" i="166"/>
  <c r="D22" i="45" l="1"/>
  <c r="E22" i="45" s="1"/>
  <c r="C26" i="166"/>
  <c r="D26" i="87" l="1"/>
  <c r="D26" i="82"/>
  <c r="E26" i="82" s="1"/>
  <c r="D26" i="76"/>
  <c r="D26" i="166"/>
  <c r="E26" i="166" s="1"/>
  <c r="D26" i="98"/>
  <c r="D26" i="73"/>
  <c r="D26" i="100"/>
  <c r="E26" i="100" s="1"/>
  <c r="D26" i="84"/>
  <c r="D26" i="97"/>
  <c r="D26" i="79"/>
  <c r="D26" i="45"/>
  <c r="E26" i="45" s="1"/>
  <c r="D26" i="74"/>
  <c r="C26" i="108"/>
  <c r="C26" i="107"/>
  <c r="C26" i="106"/>
  <c r="C26" i="104"/>
  <c r="C26" i="103"/>
  <c r="C26" i="102"/>
  <c r="C26" i="101"/>
  <c r="C26" i="100"/>
  <c r="C26" i="99"/>
  <c r="C26" i="98"/>
  <c r="C26" i="97"/>
  <c r="C26" i="96"/>
  <c r="C26" i="95"/>
  <c r="C26" i="94"/>
  <c r="C26" i="93"/>
  <c r="C26" i="92"/>
  <c r="C26" i="91"/>
  <c r="C26" i="90"/>
  <c r="C26" i="89"/>
  <c r="C26" i="88"/>
  <c r="C26" i="87"/>
  <c r="C26" i="86"/>
  <c r="C26" i="85"/>
  <c r="C26" i="84"/>
  <c r="C26" i="83"/>
  <c r="C26" i="82"/>
  <c r="C26" i="81"/>
  <c r="C26" i="80"/>
  <c r="C26" i="79"/>
  <c r="C26" i="78"/>
  <c r="C26" i="77"/>
  <c r="C26" i="76"/>
  <c r="C26" i="75"/>
  <c r="C26" i="74"/>
  <c r="C26" i="73"/>
  <c r="C27" i="49"/>
  <c r="E27" i="49" s="1"/>
  <c r="C27" i="48"/>
  <c r="E27" i="48" s="1"/>
  <c r="C27" i="47"/>
  <c r="E27" i="47" s="1"/>
  <c r="C26" i="46"/>
  <c r="C26" i="45"/>
  <c r="C26" i="44"/>
  <c r="C27" i="26"/>
  <c r="E27" i="26" s="1"/>
  <c r="C27" i="24"/>
  <c r="E27" i="24" s="1"/>
  <c r="C27" i="22"/>
  <c r="E27" i="22" s="1"/>
  <c r="C27" i="20"/>
  <c r="E27" i="20" s="1"/>
  <c r="C27" i="17"/>
  <c r="E27" i="17" s="1"/>
  <c r="C27" i="16"/>
  <c r="E27" i="16" s="1"/>
  <c r="C27" i="15"/>
  <c r="E27" i="15" s="1"/>
  <c r="C27" i="14"/>
  <c r="E27" i="14" s="1"/>
  <c r="C27" i="13"/>
  <c r="E27" i="13" s="1"/>
  <c r="C27" i="12"/>
  <c r="E27" i="12" s="1"/>
  <c r="C27" i="11"/>
  <c r="E27" i="11" s="1"/>
  <c r="C27" i="10"/>
  <c r="E27" i="10" s="1"/>
  <c r="C27" i="9"/>
  <c r="E27" i="9" s="1"/>
  <c r="C27" i="8"/>
  <c r="E27" i="8" s="1"/>
  <c r="C27" i="7"/>
  <c r="E27" i="7" s="1"/>
  <c r="C27" i="6"/>
  <c r="E27" i="6" s="1"/>
  <c r="E26" i="98" l="1"/>
  <c r="E26" i="97"/>
  <c r="E26" i="79"/>
  <c r="E26" i="76"/>
  <c r="E26" i="74"/>
  <c r="E26" i="87"/>
  <c r="E26" i="84"/>
  <c r="E26" i="73"/>
  <c r="D26" i="96"/>
  <c r="E26" i="96" s="1"/>
  <c r="D26" i="93"/>
  <c r="E26" i="93" s="1"/>
  <c r="D26" i="106"/>
  <c r="E26" i="106" s="1"/>
  <c r="D26" i="94"/>
  <c r="E26" i="94" s="1"/>
  <c r="D26" i="104"/>
  <c r="E26" i="104" s="1"/>
  <c r="D26" i="99"/>
  <c r="D26" i="101"/>
  <c r="E26" i="101" s="1"/>
  <c r="D26" i="83"/>
  <c r="E26" i="83" s="1"/>
  <c r="D26" i="46"/>
  <c r="E26" i="46" s="1"/>
  <c r="D26" i="89"/>
  <c r="E26" i="89" s="1"/>
  <c r="D26" i="91"/>
  <c r="E26" i="91" s="1"/>
  <c r="D26" i="86"/>
  <c r="E26" i="86" s="1"/>
  <c r="D26" i="75"/>
  <c r="E26" i="75" s="1"/>
  <c r="D26" i="102"/>
  <c r="E26" i="102" s="1"/>
  <c r="D26" i="80"/>
  <c r="E26" i="80" s="1"/>
  <c r="D26" i="81"/>
  <c r="E26" i="81" s="1"/>
  <c r="D26" i="78"/>
  <c r="E26" i="78" s="1"/>
  <c r="D26" i="85"/>
  <c r="E26" i="85" s="1"/>
  <c r="D26" i="107"/>
  <c r="E26" i="107" s="1"/>
  <c r="D26" i="105"/>
  <c r="E26" i="105" s="1"/>
  <c r="D26" i="103"/>
  <c r="E26" i="103" s="1"/>
  <c r="D26" i="90"/>
  <c r="E26" i="90" s="1"/>
  <c r="C27" i="4"/>
  <c r="E27" i="4" s="1"/>
  <c r="E26" i="99" l="1"/>
  <c r="D28" i="99"/>
  <c r="D26" i="92"/>
  <c r="D26" i="108"/>
  <c r="E26" i="108" s="1"/>
  <c r="D26" i="77"/>
  <c r="E26" i="77" s="1"/>
  <c r="D26" i="95"/>
  <c r="E26" i="95" s="1"/>
  <c r="D26" i="88"/>
  <c r="E26" i="88" s="1"/>
  <c r="D26" i="44"/>
  <c r="E26" i="44" s="1"/>
  <c r="E26" i="92" l="1"/>
  <c r="D28" i="92"/>
</calcChain>
</file>

<file path=xl/sharedStrings.xml><?xml version="1.0" encoding="utf-8"?>
<sst xmlns="http://schemas.openxmlformats.org/spreadsheetml/2006/main" count="3372" uniqueCount="106">
  <si>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</si>
  <si>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</si>
  <si>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</si>
  <si>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</si>
  <si>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 xml:space="preserve">2 поверховий </t>
  </si>
  <si>
    <t>адреса будинку                                                                                           вул.</t>
  </si>
  <si>
    <t>загальна площа будинку, м.кв.</t>
  </si>
  <si>
    <t>№ п/п</t>
  </si>
  <si>
    <t>перелік послуг</t>
  </si>
  <si>
    <t>тариф, грн/кв м</t>
  </si>
  <si>
    <t>періодичність надання послуг</t>
  </si>
  <si>
    <t>строки надання послуг</t>
  </si>
  <si>
    <t>Прибирання прибудинкової території</t>
  </si>
  <si>
    <t>1 раз на тиждень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</si>
  <si>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</si>
  <si>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</si>
  <si>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</si>
  <si>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</si>
  <si>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</si>
  <si>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</si>
  <si>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</si>
  <si>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</si>
  <si>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</si>
  <si>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</si>
  <si>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</si>
  <si>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</si>
  <si>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</si>
  <si>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</si>
  <si>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</si>
  <si>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</si>
  <si>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</si>
  <si>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</si>
  <si>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</si>
  <si>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</si>
  <si>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</si>
  <si>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Директор КП "Сумижилкомсервіс" СМР                                                 С. В. Ситник</t>
  </si>
  <si>
    <t>провулок Березовий буд. 29</t>
  </si>
  <si>
    <t>провулок Березовий буд. 30</t>
  </si>
  <si>
    <t>провулок Березовий буд. 31</t>
  </si>
  <si>
    <t>Генерала Чибісова буд. 1</t>
  </si>
  <si>
    <t>Генерала Чибісова буд. 10</t>
  </si>
  <si>
    <t>Генерала Чибісова буд. 11</t>
  </si>
  <si>
    <t>Генерала Чибісова буд. 12</t>
  </si>
  <si>
    <t>Генерала Чибісова буд. 13</t>
  </si>
  <si>
    <t>Генерала Чибісова буд. 14</t>
  </si>
  <si>
    <t>Генерала Чибісова буд. 15</t>
  </si>
  <si>
    <t>Генерала Чибісова буд. 16</t>
  </si>
  <si>
    <t>Генерала Чибісова буд. 18</t>
  </si>
  <si>
    <t>Генерала Чибісова буд. 2</t>
  </si>
  <si>
    <t>Генерала Чибісова буд. 20</t>
  </si>
  <si>
    <t>Генерала Чибісова буд. 3</t>
  </si>
  <si>
    <t>Генерала Чибісова буд. 4</t>
  </si>
  <si>
    <t>Генерала Чибісова буд. 5</t>
  </si>
  <si>
    <t>Генерала Чибісова буд. 6</t>
  </si>
  <si>
    <t>Генерала Чибісова буд. 7</t>
  </si>
  <si>
    <t>Генерала Чибісова буд. 8</t>
  </si>
  <si>
    <t>Генерала Чибісова буд. 9</t>
  </si>
  <si>
    <t>проспект Курський буд. 121</t>
  </si>
  <si>
    <t>проспект Курський буд. 6  корп. 1</t>
  </si>
  <si>
    <t>проспект Курський буд. 8</t>
  </si>
  <si>
    <t>проспект Курський буд. 8 корп. 2</t>
  </si>
  <si>
    <t>проспект Курський буд. 8 корп. 6</t>
  </si>
  <si>
    <t>вулиця Лесі Українки буд. 2</t>
  </si>
  <si>
    <t>провулок Лесі Українки буд. 1</t>
  </si>
  <si>
    <t>провулок Лесі Українки буд. 2</t>
  </si>
  <si>
    <t>провулок Лесі Українки буд. 2А</t>
  </si>
  <si>
    <t>провулок Лесі Українки буд. 3</t>
  </si>
  <si>
    <t>провулок Лесі Українки буд. 6</t>
  </si>
  <si>
    <t>Новорічна буд. 1</t>
  </si>
  <si>
    <t>Новорічна буд. 2</t>
  </si>
  <si>
    <t>Новорічна буд. 3</t>
  </si>
  <si>
    <t>Новорічна буд. 4</t>
  </si>
  <si>
    <t>Новорічна буд. 6</t>
  </si>
  <si>
    <t>Новорічна буд. 7</t>
  </si>
  <si>
    <t>провулок Лесі Українки буд. 4</t>
  </si>
  <si>
    <t>адреса будинку                                                      вул.</t>
  </si>
  <si>
    <t xml:space="preserve">вул. Романа Атаманюка </t>
  </si>
  <si>
    <t>(вул. 40 років Жовтня) буд. 1</t>
  </si>
  <si>
    <t>(вул. 40 років Жовтня) буд. 3</t>
  </si>
  <si>
    <t>(вул. 40 років Жовтня) буд. 5</t>
  </si>
  <si>
    <t>(вул. 40 років Жовтня) буд. 7</t>
  </si>
  <si>
    <t>(вул. 40 років Жовтня) буд. 11</t>
  </si>
  <si>
    <t>(вул. 40 років Жовтня) буд. 13</t>
  </si>
  <si>
    <t>(вул. 40 років Жовтня) буд. 14</t>
  </si>
  <si>
    <t>вул. Романа Атаманюка</t>
  </si>
  <si>
    <t>(вул. 40 років Жовтня) буд. 15</t>
  </si>
  <si>
    <t>(вул. 40 років Жовтня) буд. 16</t>
  </si>
  <si>
    <t>(вул. 40 років Жовтня) буд. 17</t>
  </si>
  <si>
    <t>(вул. 40 років Жовтня) буд. 18</t>
  </si>
  <si>
    <t>(вул. 40 років Жовтня) буд. 19</t>
  </si>
  <si>
    <t>(вул. 40 років Жовтня) буд. 20</t>
  </si>
  <si>
    <t>(вул. 40 років Жовтня) буд. 22</t>
  </si>
  <si>
    <t xml:space="preserve">вул. Романа Атамнюка </t>
  </si>
  <si>
    <t>(вул. 40 років Жовтня) буд. 24</t>
  </si>
  <si>
    <t>(вул. 40 років Жовтня) буд. 26</t>
  </si>
  <si>
    <t>(вул. 40 років Жовтня) буд. 28</t>
  </si>
  <si>
    <t xml:space="preserve">адреса будинку     </t>
  </si>
  <si>
    <t xml:space="preserve">адреса будинку    </t>
  </si>
  <si>
    <t xml:space="preserve">адреса будинку  </t>
  </si>
  <si>
    <t xml:space="preserve">вул. Юрія Вєтрова </t>
  </si>
  <si>
    <t>(вул. Воровського) буд. 9</t>
  </si>
  <si>
    <t>(вул. Воровського) буд. 11</t>
  </si>
  <si>
    <t>(вул. Воровського) буд. 13</t>
  </si>
  <si>
    <t>проект зміни</t>
  </si>
  <si>
    <t>% зміни</t>
  </si>
  <si>
    <t>Тариф на 1 кв.м. загальної площі квартир без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</si>
</sst>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Fill="1"/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" fillId="0" borderId="2" xfId="1" applyFont="1" applyBorder="1" applyAlignment="1">
      <alignment vertical="top" wrapText="1"/>
    </xf>
    <xf numFmtId="164" fontId="2" fillId="0" borderId="2" xfId="1" applyNumberFormat="1" applyFont="1" applyBorder="1"/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/>
    <xf numFmtId="164" fontId="3" fillId="2" borderId="2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164" fontId="2" fillId="0" borderId="2" xfId="0" applyNumberFormat="1" applyFont="1" applyBorder="1"/>
    <xf numFmtId="164" fontId="3" fillId="2" borderId="2" xfId="0" applyNumberFormat="1" applyFont="1" applyFill="1" applyBorder="1"/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wrapText="1"/>
    </xf>
    <xf numFmtId="2" fontId="3" fillId="0" borderId="2" xfId="1" applyNumberFormat="1" applyFont="1" applyBorder="1"/>
    <xf numFmtId="0" fontId="6" fillId="0" borderId="0" xfId="1" applyFont="1" applyAlignment="1">
      <alignment horizontal="center"/>
    </xf>
    <xf numFmtId="0" fontId="6" fillId="0" borderId="0" xfId="1" applyFont="1"/>
    <xf numFmtId="165" fontId="3" fillId="0" borderId="2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105;&#1090;&#1085;&#1099;&#1081;%20&#1090;&#1072;&#1088;&#1080;&#1092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95;&#1105;&#1090;%20&#1090;&#1072;&#1088;&#1080;&#1092;&#1072;%201/&#1088;&#1072;&#1089;&#1095;&#1105;&#1090;&#1085;&#1099;&#1081;%20&#1090;&#1072;&#1088;&#1080;&#109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"/>
      <sheetName val="Бориса Гмирі 7А"/>
      <sheetName val="Р.Атаманюка 1"/>
      <sheetName val="Р.Атаманюка 11"/>
      <sheetName val="Р.Атаманюка 13"/>
      <sheetName val="Р.Атаманюка 14"/>
      <sheetName val="Р.Атаманюка 15"/>
      <sheetName val="Р.Атаманюка 16"/>
      <sheetName val="Р.Атаманюка 17"/>
      <sheetName val="Р.Атаманюка 18"/>
      <sheetName val="Р.Атаманюка 19"/>
      <sheetName val="Р.Атаманюка 20"/>
      <sheetName val="Р.Атаманюка 22"/>
      <sheetName val="Р.Атаманюка 24"/>
      <sheetName val="Р.Атаманюка 26"/>
      <sheetName val="Р.Атаманюка 28"/>
      <sheetName val="Р.Атаманюка 3"/>
      <sheetName val="Р.Атаманюка 5"/>
      <sheetName val="Р.Атаманюка 7"/>
      <sheetName val="пров Березовий 29"/>
      <sheetName val="пров Березовий 30"/>
      <sheetName val="пров Березовий 31"/>
      <sheetName val="Ю.Вєтрова 11"/>
      <sheetName val="Ю.Вєтрова 13"/>
      <sheetName val="Ю.Вєтрова 9"/>
      <sheetName val="Генерала Чибісова 1"/>
      <sheetName val="Генерала Чибісова 10"/>
      <sheetName val="Генерала Чибісова 11"/>
      <sheetName val="Генерала Чибісова 12"/>
      <sheetName val="Генерала Чибісова 13"/>
      <sheetName val="Генерала Чибісова 14"/>
      <sheetName val="Генерала Чибісова 15"/>
      <sheetName val="Генерала Чибісова 16"/>
      <sheetName val="Генерала Чибісова 18"/>
      <sheetName val="Генерала Чибісова 2"/>
      <sheetName val="Генерала Чибісова 20"/>
      <sheetName val="Генерала Чибісова 3"/>
      <sheetName val="Генерала Чибісова 4"/>
      <sheetName val="Генерала Чибісова 5"/>
      <sheetName val="Генерала Чибісова 6"/>
      <sheetName val="Генерала Чибісова 7"/>
      <sheetName val="Генерала Чибісова 8"/>
      <sheetName val="Генерала Чибісова 9"/>
      <sheetName val="пр Курський 121"/>
      <sheetName val="Курський 6.1"/>
      <sheetName val="Курський 8"/>
      <sheetName val="Курський 8.2"/>
      <sheetName val="Курський 8.6"/>
      <sheetName val="Лесі Українки 2"/>
      <sheetName val="пров Л Українки 1"/>
      <sheetName val="пров Л Українки 2"/>
      <sheetName val="пров Л Українки 2А"/>
      <sheetName val="пров Л Українки 3"/>
      <sheetName val="пров Л Українки 4"/>
      <sheetName val="пров Л Українки 6"/>
      <sheetName val="Новорічна 1"/>
      <sheetName val="Новорічна 2"/>
      <sheetName val="Новорічна 3"/>
      <sheetName val="Новорічна 4"/>
      <sheetName val="Новорічна 6"/>
      <sheetName val="Новорічна 7"/>
    </sheetNames>
    <sheetDataSet>
      <sheetData sheetId="0"/>
      <sheetData sheetId="1">
        <row r="55">
          <cell r="D55">
            <v>0.39325035077212589</v>
          </cell>
        </row>
      </sheetData>
      <sheetData sheetId="2">
        <row r="55">
          <cell r="D55">
            <v>0.46198681160849359</v>
          </cell>
        </row>
      </sheetData>
      <sheetData sheetId="3">
        <row r="55">
          <cell r="D55">
            <v>0.52796956826110431</v>
          </cell>
        </row>
      </sheetData>
      <sheetData sheetId="4">
        <row r="55">
          <cell r="D55">
            <v>0.52789273425696259</v>
          </cell>
        </row>
      </sheetData>
      <sheetData sheetId="5">
        <row r="55">
          <cell r="D55">
            <v>0.39278055569760395</v>
          </cell>
        </row>
      </sheetData>
      <sheetData sheetId="6">
        <row r="55">
          <cell r="D55">
            <v>0.5439440960090336</v>
          </cell>
        </row>
      </sheetData>
      <sheetData sheetId="7">
        <row r="55">
          <cell r="D55">
            <v>0.41596762654908787</v>
          </cell>
        </row>
      </sheetData>
      <sheetData sheetId="8">
        <row r="55">
          <cell r="D55">
            <v>0.5666882261892725</v>
          </cell>
        </row>
      </sheetData>
      <sheetData sheetId="9">
        <row r="55">
          <cell r="D55">
            <v>0.61424663318777784</v>
          </cell>
        </row>
      </sheetData>
      <sheetData sheetId="10">
        <row r="55">
          <cell r="D55">
            <v>0.4593305451350384</v>
          </cell>
        </row>
      </sheetData>
      <sheetData sheetId="11">
        <row r="55">
          <cell r="D55">
            <v>0.56351539841690546</v>
          </cell>
        </row>
      </sheetData>
      <sheetData sheetId="12">
        <row r="55">
          <cell r="D55">
            <v>0.61786526673942332</v>
          </cell>
        </row>
      </sheetData>
      <sheetData sheetId="13">
        <row r="55">
          <cell r="D55">
            <v>0.40516815452308896</v>
          </cell>
        </row>
      </sheetData>
      <sheetData sheetId="14">
        <row r="55">
          <cell r="D55">
            <v>0.48893960369684514</v>
          </cell>
        </row>
      </sheetData>
      <sheetData sheetId="15">
        <row r="55">
          <cell r="D55">
            <v>0.50122477905053331</v>
          </cell>
        </row>
      </sheetData>
      <sheetData sheetId="16">
        <row r="55">
          <cell r="D55">
            <v>0.48131276448245075</v>
          </cell>
        </row>
      </sheetData>
      <sheetData sheetId="17">
        <row r="55">
          <cell r="D55">
            <v>0.34728841005280425</v>
          </cell>
        </row>
      </sheetData>
      <sheetData sheetId="18">
        <row r="55">
          <cell r="D55">
            <v>0.49508232781885686</v>
          </cell>
        </row>
      </sheetData>
      <sheetData sheetId="19">
        <row r="55">
          <cell r="D55">
            <v>0.33409966159474397</v>
          </cell>
        </row>
      </sheetData>
      <sheetData sheetId="20">
        <row r="55">
          <cell r="D55">
            <v>0.24707982243010024</v>
          </cell>
        </row>
        <row r="322">
          <cell r="D322">
            <v>0.86599999999999999</v>
          </cell>
        </row>
        <row r="324">
          <cell r="D324">
            <v>7.6852795248060921E-2</v>
          </cell>
        </row>
        <row r="347">
          <cell r="D347">
            <v>0.26675741785188817</v>
          </cell>
        </row>
      </sheetData>
      <sheetData sheetId="21">
        <row r="55">
          <cell r="D55">
            <v>0.36313955189050207</v>
          </cell>
        </row>
      </sheetData>
      <sheetData sheetId="22">
        <row r="55">
          <cell r="D55">
            <v>0.63348199930348414</v>
          </cell>
        </row>
      </sheetData>
      <sheetData sheetId="23">
        <row r="55">
          <cell r="D55">
            <v>0.56367794627821666</v>
          </cell>
        </row>
      </sheetData>
      <sheetData sheetId="24">
        <row r="55">
          <cell r="D55">
            <v>0.5902598835923305</v>
          </cell>
        </row>
      </sheetData>
      <sheetData sheetId="25">
        <row r="55">
          <cell r="D55">
            <v>0.57781877019833172</v>
          </cell>
        </row>
      </sheetData>
      <sheetData sheetId="26">
        <row r="55">
          <cell r="D55">
            <v>0.61160937155145678</v>
          </cell>
        </row>
      </sheetData>
      <sheetData sheetId="27">
        <row r="55">
          <cell r="D55">
            <v>0.5946076757155242</v>
          </cell>
        </row>
      </sheetData>
      <sheetData sheetId="28">
        <row r="55">
          <cell r="D55">
            <v>0.45903186053888279</v>
          </cell>
        </row>
      </sheetData>
      <sheetData sheetId="29">
        <row r="55">
          <cell r="D55">
            <v>0.55109213627720022</v>
          </cell>
        </row>
      </sheetData>
      <sheetData sheetId="30">
        <row r="55">
          <cell r="D55">
            <v>0.55549778078019418</v>
          </cell>
        </row>
      </sheetData>
      <sheetData sheetId="31">
        <row r="55">
          <cell r="D55">
            <v>0.43474079482226724</v>
          </cell>
        </row>
      </sheetData>
      <sheetData sheetId="32">
        <row r="55">
          <cell r="D55">
            <v>0.33173851086879025</v>
          </cell>
        </row>
      </sheetData>
      <sheetData sheetId="33">
        <row r="55">
          <cell r="D55">
            <v>0.28262102548833579</v>
          </cell>
        </row>
      </sheetData>
      <sheetData sheetId="34">
        <row r="55">
          <cell r="D55">
            <v>0.61058746637025485</v>
          </cell>
        </row>
      </sheetData>
      <sheetData sheetId="35">
        <row r="55">
          <cell r="D55">
            <v>0.59462937214240552</v>
          </cell>
        </row>
      </sheetData>
      <sheetData sheetId="36">
        <row r="55">
          <cell r="D55">
            <v>0.41405734119018756</v>
          </cell>
        </row>
      </sheetData>
      <sheetData sheetId="37">
        <row r="55">
          <cell r="D55">
            <v>0.32588814260901755</v>
          </cell>
        </row>
      </sheetData>
      <sheetData sheetId="38">
        <row r="55">
          <cell r="D55">
            <v>0.45061429498050848</v>
          </cell>
        </row>
      </sheetData>
      <sheetData sheetId="39">
        <row r="55">
          <cell r="D55">
            <v>0.52770296646930204</v>
          </cell>
        </row>
      </sheetData>
      <sheetData sheetId="40">
        <row r="55">
          <cell r="D55">
            <v>0.71702038386323097</v>
          </cell>
        </row>
      </sheetData>
      <sheetData sheetId="41">
        <row r="55">
          <cell r="D55">
            <v>0.51449848217503735</v>
          </cell>
        </row>
      </sheetData>
      <sheetData sheetId="42">
        <row r="55">
          <cell r="D55">
            <v>0.49671477704529088</v>
          </cell>
        </row>
      </sheetData>
      <sheetData sheetId="43">
        <row r="55">
          <cell r="D55">
            <v>0.66129842212902235</v>
          </cell>
        </row>
      </sheetData>
      <sheetData sheetId="44">
        <row r="55">
          <cell r="D55">
            <v>0.16961213334360009</v>
          </cell>
        </row>
      </sheetData>
      <sheetData sheetId="45">
        <row r="55">
          <cell r="D55">
            <v>0.43622097476102667</v>
          </cell>
        </row>
      </sheetData>
      <sheetData sheetId="46">
        <row r="55">
          <cell r="D55">
            <v>0.297217209554832</v>
          </cell>
        </row>
      </sheetData>
      <sheetData sheetId="47">
        <row r="55">
          <cell r="D55">
            <v>0.21154473992522119</v>
          </cell>
        </row>
      </sheetData>
      <sheetData sheetId="48">
        <row r="55">
          <cell r="D55">
            <v>0.38005400047816562</v>
          </cell>
        </row>
      </sheetData>
      <sheetData sheetId="49">
        <row r="55">
          <cell r="D55">
            <v>0.36978023523641324</v>
          </cell>
        </row>
      </sheetData>
      <sheetData sheetId="50">
        <row r="55">
          <cell r="D55">
            <v>0.19326826533465075</v>
          </cell>
        </row>
      </sheetData>
      <sheetData sheetId="51">
        <row r="55">
          <cell r="D55">
            <v>0.30980553140462952</v>
          </cell>
        </row>
      </sheetData>
      <sheetData sheetId="52">
        <row r="55">
          <cell r="D55">
            <v>0.2107141774082843</v>
          </cell>
        </row>
      </sheetData>
      <sheetData sheetId="53">
        <row r="55">
          <cell r="D55">
            <v>0.41474773462541581</v>
          </cell>
        </row>
      </sheetData>
      <sheetData sheetId="54">
        <row r="55">
          <cell r="D55">
            <v>0.35926459232033298</v>
          </cell>
        </row>
      </sheetData>
      <sheetData sheetId="55">
        <row r="55">
          <cell r="D55">
            <v>0.58759276552173056</v>
          </cell>
        </row>
      </sheetData>
      <sheetData sheetId="56">
        <row r="55">
          <cell r="D55">
            <v>0.61691117198622925</v>
          </cell>
        </row>
      </sheetData>
      <sheetData sheetId="57">
        <row r="55">
          <cell r="D55">
            <v>0.42085068161923006</v>
          </cell>
        </row>
      </sheetData>
      <sheetData sheetId="58">
        <row r="55">
          <cell r="D55">
            <v>0.50130651526304715</v>
          </cell>
        </row>
      </sheetData>
      <sheetData sheetId="59">
        <row r="55">
          <cell r="D55">
            <v>0.44391290093162955</v>
          </cell>
        </row>
      </sheetData>
      <sheetData sheetId="60">
        <row r="55">
          <cell r="D55">
            <v>0.55908319288223918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ельність"/>
      <sheetName val="загальна"/>
      <sheetName val="Бориса Гмирі 7А"/>
      <sheetName val="40р Жовтня 1"/>
      <sheetName val="40р Жовтня 11"/>
      <sheetName val="40р Жовтня 13"/>
      <sheetName val="40р Жовтня 14"/>
      <sheetName val="40р Жовтня 15"/>
      <sheetName val="40р Жовтня 16"/>
      <sheetName val="40р Жовтня 17"/>
      <sheetName val="40р Жовтня 18"/>
      <sheetName val="40р Жовтня 19"/>
      <sheetName val="40р Жовтня 20"/>
      <sheetName val="40р Жовтня 22"/>
      <sheetName val="40р Жовтня 24"/>
      <sheetName val="40р Жовтня 26"/>
      <sheetName val="40р Жовтня 28"/>
      <sheetName val="40р Жовтня 3"/>
      <sheetName val="40р Жовтня 5"/>
      <sheetName val="40р Жовтня 7"/>
      <sheetName val="пров Березовий 29"/>
      <sheetName val="пров Березовий 30"/>
      <sheetName val="пров Березовий 31"/>
      <sheetName val="Воровського 11"/>
      <sheetName val="Воровського 13"/>
      <sheetName val="Воровського 9"/>
      <sheetName val="Генерала Чибісова 1"/>
      <sheetName val="Генерала Чибісова 10"/>
      <sheetName val="Генерала Чибісова 11"/>
      <sheetName val="Генерала Чибісова 12"/>
      <sheetName val="Генерала Чибісова 13"/>
      <sheetName val="Генерала Чибісова 14"/>
      <sheetName val="Генерала Чибісова 15"/>
      <sheetName val="Генерала Чибісова 16"/>
      <sheetName val="Генерала Чибісова 18"/>
      <sheetName val="Генерала Чибісова 2"/>
      <sheetName val="Генерала Чибісова 20"/>
      <sheetName val="Генерала Чибісова 3"/>
      <sheetName val="Генерала Чибісова 4"/>
      <sheetName val="Генерала Чибісова 5"/>
      <sheetName val="Генерала Чибісова 6"/>
      <sheetName val="Генерала Чибісова 7"/>
      <sheetName val="Генерала Чибісова 8"/>
      <sheetName val="Генерала Чибісова 9"/>
      <sheetName val="пр Курський 121"/>
      <sheetName val="Курський 6.1"/>
      <sheetName val="Курський 8"/>
      <sheetName val="Курський 8.2"/>
      <sheetName val="Курський 8.6"/>
      <sheetName val="Лесі Українки 2"/>
      <sheetName val="пров Л Українки 1"/>
      <sheetName val="пров Л Українки 2"/>
      <sheetName val="пров Л Українки 2А"/>
      <sheetName val="пров Л Українки 3"/>
      <sheetName val="пров Л Українки 4"/>
      <sheetName val="пров Л Українки 6"/>
      <sheetName val="Новорічна 1"/>
      <sheetName val="Новорічна 2"/>
      <sheetName val="Новорічна 3"/>
      <sheetName val="Новорічна 4"/>
      <sheetName val="Новорічна 6"/>
      <sheetName val="Новорічна 7"/>
    </sheetNames>
    <sheetDataSet>
      <sheetData sheetId="0"/>
      <sheetData sheetId="1"/>
      <sheetData sheetId="2">
        <row r="4">
          <cell r="C4" t="str">
            <v>Бориса Гмирі 7-А</v>
          </cell>
        </row>
        <row r="9">
          <cell r="D9">
            <v>1660.3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8" workbookViewId="0">
      <selection activeCell="E16" sqref="E1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7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36</v>
      </c>
      <c r="D7" s="4"/>
      <c r="E7" s="4"/>
      <c r="F7" s="7"/>
      <c r="G7" s="4"/>
    </row>
    <row r="8" spans="1:7" x14ac:dyDescent="0.2">
      <c r="B8" s="8" t="s">
        <v>6</v>
      </c>
      <c r="C8" s="4">
        <v>381.3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0.32</v>
      </c>
      <c r="D12" s="12">
        <v>0.33409966159474397</v>
      </c>
      <c r="E12" s="60">
        <v>4.406144248357478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0.65</v>
      </c>
      <c r="D16" s="12">
        <v>0.67408327059463136</v>
      </c>
      <c r="E16" s="60">
        <v>3.7051185530201991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5.0999999999999997E-2</v>
      </c>
      <c r="D19" s="12">
        <v>5.1435405192761616E-2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0.14099999999999999</v>
      </c>
      <c r="D20" s="12">
        <v>0.14349481974544084</v>
      </c>
      <c r="E20" s="60">
        <v>1.7693757059864197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</v>
      </c>
      <c r="D21" s="12">
        <v>0.76900000000000002</v>
      </c>
      <c r="E21" s="60">
        <v>-14.555555555555557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0.04</v>
      </c>
      <c r="D22" s="12">
        <v>4.2390434778626723E-2</v>
      </c>
      <c r="E22" s="60">
        <v>5.9760869465668094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0.184</v>
      </c>
      <c r="D23" s="22">
        <v>0.27171125098347754</v>
      </c>
      <c r="E23" s="60">
        <v>47.669158143194323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2.286</v>
      </c>
      <c r="D26" s="25">
        <f>SUM(D12:D24)</f>
        <v>2.2862148428896818</v>
      </c>
      <c r="E26" s="54">
        <f t="shared" ref="E26" si="0">(D26*100/C26)-100</f>
        <v>9.3982016483806774E-3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" footer="0"/>
  <pageSetup paperSize="9" scale="8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7109375" style="2" customWidth="1"/>
    <col min="4" max="4" width="9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53</v>
      </c>
      <c r="D7" s="4"/>
      <c r="E7" s="4"/>
      <c r="F7" s="7"/>
      <c r="G7" s="4"/>
    </row>
    <row r="8" spans="1:7" x14ac:dyDescent="0.2">
      <c r="B8" s="8" t="s">
        <v>6</v>
      </c>
      <c r="C8" s="4">
        <v>657.9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0.503</v>
      </c>
      <c r="D12" s="12">
        <v>0.52770296646930204</v>
      </c>
      <c r="E12" s="60">
        <v>4.9111265346524959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0.29799999999999999</v>
      </c>
      <c r="D16" s="12">
        <v>0.30288156270314087</v>
      </c>
      <c r="E16" s="60">
        <v>1.6381082896445918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0.14899999999999999</v>
      </c>
      <c r="D19" s="12">
        <v>0.14905243958048339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</v>
      </c>
      <c r="D20" s="12">
        <v>0.1320611024178962</v>
      </c>
      <c r="E20" s="60">
        <v>1.585463398381691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0.75800000000000001</v>
      </c>
      <c r="E21" s="60">
        <v>-24.200000000000003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0.21099999999999999</v>
      </c>
      <c r="D22" s="12">
        <v>0.22129684284712201</v>
      </c>
      <c r="E22" s="60">
        <v>4.8800203066928987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0.20899999999999999</v>
      </c>
      <c r="D23" s="22">
        <v>0.40943775649794795</v>
      </c>
      <c r="E23" s="60">
        <v>95.903232774137791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2.5004326705158926</v>
      </c>
      <c r="E26" s="54">
        <f t="shared" ref="E26" si="0">(D26*100/C26)-100</f>
        <v>1.7306820635695885E-2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6.42578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54</v>
      </c>
      <c r="D7" s="4"/>
      <c r="E7" s="4"/>
      <c r="F7" s="7"/>
      <c r="G7" s="4"/>
    </row>
    <row r="8" spans="1:7" x14ac:dyDescent="0.2">
      <c r="B8" s="8" t="s">
        <v>6</v>
      </c>
      <c r="C8" s="4">
        <v>325.89999999999998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0.68400000000000005</v>
      </c>
      <c r="D12" s="12">
        <v>0.71702038386323097</v>
      </c>
      <c r="E12" s="60">
        <v>4.8275415004723499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0.34200000000000003</v>
      </c>
      <c r="D16" s="12">
        <v>0.34914816678955185</v>
      </c>
      <c r="E16" s="60">
        <v>2.0901072484069658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0.113</v>
      </c>
      <c r="D19" s="12">
        <v>0.11283553237189324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0.16500000000000001</v>
      </c>
      <c r="D20" s="12">
        <v>0.16788761819250261</v>
      </c>
      <c r="E20" s="60">
        <v>1.7500716318197647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0.90300000000000002</v>
      </c>
      <c r="D21" s="12">
        <v>0.4</v>
      </c>
      <c r="E21" s="60">
        <v>-55.703211517165009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0.111</v>
      </c>
      <c r="D22" s="12">
        <v>0.11714793625733882</v>
      </c>
      <c r="E22" s="60">
        <v>5.5386813129178591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0.182</v>
      </c>
      <c r="D23" s="22">
        <v>0.63579932494630254</v>
      </c>
      <c r="E23" s="60">
        <v>249.34028843203436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2.4998389624208199</v>
      </c>
      <c r="E26" s="54">
        <f t="shared" ref="E26" si="0">(D26*100/C26)-100</f>
        <v>-6.4415031672098166E-3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85546875" style="2" customWidth="1"/>
    <col min="4" max="4" width="8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55</v>
      </c>
      <c r="D7" s="4"/>
      <c r="E7" s="4"/>
      <c r="F7" s="7"/>
      <c r="G7" s="4"/>
    </row>
    <row r="8" spans="1:7" x14ac:dyDescent="0.2">
      <c r="B8" s="8" t="s">
        <v>6</v>
      </c>
      <c r="C8" s="4">
        <v>325.5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0.49199999999999999</v>
      </c>
      <c r="D12" s="12">
        <v>0.51449848217503735</v>
      </c>
      <c r="E12" s="60">
        <v>4.5728622306986466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0.34200000000000003</v>
      </c>
      <c r="D16" s="12">
        <v>0.34931555009743454</v>
      </c>
      <c r="E16" s="60">
        <v>2.1390497360919625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0.15063225806451616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0.16500000000000001</v>
      </c>
      <c r="D20" s="12">
        <v>0.16809393170180215</v>
      </c>
      <c r="E20" s="60">
        <v>1.8751101223043207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0.95799999999999996</v>
      </c>
      <c r="D21" s="12">
        <v>0.747</v>
      </c>
      <c r="E21" s="60">
        <v>-22.025052192066795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0.21</v>
      </c>
      <c r="D22" s="12">
        <v>0.22057879110024101</v>
      </c>
      <c r="E22" s="60">
        <v>5.0375195715433421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0.182</v>
      </c>
      <c r="D23" s="22">
        <v>0.3501193548387096</v>
      </c>
      <c r="E23" s="60">
        <v>92.373271889400854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2.5002383679777411</v>
      </c>
      <c r="E26" s="54">
        <f t="shared" ref="E26" si="0">(D26*100/C26)-100</f>
        <v>9.534719109652201E-3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7109375" style="2" customWidth="1"/>
    <col min="4" max="4" width="7.140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56</v>
      </c>
      <c r="D7" s="4"/>
      <c r="E7" s="4"/>
      <c r="F7" s="7"/>
      <c r="G7" s="4"/>
    </row>
    <row r="8" spans="1:7" x14ac:dyDescent="0.2">
      <c r="B8" s="8" t="s">
        <v>6</v>
      </c>
      <c r="C8" s="4">
        <v>324.8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0.47499999999999998</v>
      </c>
      <c r="D12" s="12">
        <v>0.49671477704529088</v>
      </c>
      <c r="E12" s="60">
        <v>4.5715320095349341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0.34300000000000003</v>
      </c>
      <c r="D16" s="12">
        <v>0.34960946292092032</v>
      </c>
      <c r="E16" s="60">
        <v>1.9269571198018411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0.15095689655172417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0.16600000000000001</v>
      </c>
      <c r="D20" s="12">
        <v>0.16893554860989768</v>
      </c>
      <c r="E20" s="60">
        <v>1.7684027770467878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0.94799999999999995</v>
      </c>
      <c r="D21" s="12">
        <v>0.45899999999999996</v>
      </c>
      <c r="E21" s="60">
        <v>-51.582278481012658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0.22500000000000001</v>
      </c>
      <c r="D22" s="12">
        <v>0.23684376045630876</v>
      </c>
      <c r="E22" s="60">
        <v>5.2638935361372319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0.192</v>
      </c>
      <c r="D23" s="22">
        <v>0.63795258620689654</v>
      </c>
      <c r="E23" s="60">
        <v>232.26697198275861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2.5000000000000004</v>
      </c>
      <c r="D26" s="25">
        <f>SUM(D12:D24)</f>
        <v>2.5000130317910383</v>
      </c>
      <c r="E26" s="54">
        <f t="shared" ref="E26" si="0">(D26*100/C26)-100</f>
        <v>5.2127164151727357E-4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7" style="2" customWidth="1"/>
    <col min="4" max="4" width="7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40</v>
      </c>
      <c r="D7" s="4"/>
      <c r="E7" s="4"/>
      <c r="F7" s="7"/>
      <c r="G7" s="4"/>
    </row>
    <row r="8" spans="1:7" x14ac:dyDescent="0.2">
      <c r="B8" s="8" t="s">
        <v>6</v>
      </c>
      <c r="C8" s="4">
        <v>329.1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0.58299999999999996</v>
      </c>
      <c r="D12" s="12">
        <v>0.61160937155145678</v>
      </c>
      <c r="E12" s="60">
        <v>4.9072678475912141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0.34100000000000003</v>
      </c>
      <c r="D16" s="12">
        <v>0.34782374827321461</v>
      </c>
      <c r="E16" s="60">
        <v>2.0010992003561796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0.14899999999999999</v>
      </c>
      <c r="D19" s="12">
        <v>0.14898450319051962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0.16400000000000001</v>
      </c>
      <c r="D20" s="12">
        <v>0.16672824730627397</v>
      </c>
      <c r="E20" s="60">
        <v>1.663565430654856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0.91</v>
      </c>
      <c r="D21" s="12">
        <v>0.46900000000000003</v>
      </c>
      <c r="E21" s="60">
        <v>-48.46153846153846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0.18</v>
      </c>
      <c r="D22" s="12">
        <v>0.18873081513413206</v>
      </c>
      <c r="E22" s="60">
        <v>4.8504528522956036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0.17299999999999999</v>
      </c>
      <c r="D23" s="22">
        <v>0.56665542388331813</v>
      </c>
      <c r="E23" s="60">
        <v>227.54648779382552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2.4995321093389151</v>
      </c>
      <c r="E26" s="54">
        <f t="shared" ref="E26" si="0">(D26*100/C26)-100</f>
        <v>-1.8715626443395195E-2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7.85546875" style="2" customWidth="1"/>
    <col min="4" max="4" width="7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41</v>
      </c>
      <c r="D7" s="4"/>
      <c r="E7" s="4"/>
      <c r="F7" s="7"/>
      <c r="G7" s="4"/>
    </row>
    <row r="8" spans="1:7" x14ac:dyDescent="0.2">
      <c r="B8" s="8" t="s">
        <v>6</v>
      </c>
      <c r="C8" s="4">
        <v>326.39999999999998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0.56799999999999995</v>
      </c>
      <c r="D12" s="12">
        <v>0.5946076757155242</v>
      </c>
      <c r="E12" s="60">
        <v>4.6844499499162424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0.34200000000000003</v>
      </c>
      <c r="D16" s="12">
        <v>0.34893951457326877</v>
      </c>
      <c r="E16" s="60">
        <v>2.0290978284411523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</v>
      </c>
      <c r="D19" s="12">
        <v>0.15021691176470595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0.16500000000000001</v>
      </c>
      <c r="D20" s="12">
        <v>0.16810743317553545</v>
      </c>
      <c r="E20" s="60">
        <v>1.8832928336578476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0.86499999999999999</v>
      </c>
      <c r="D21" s="12">
        <v>0.41599999999999998</v>
      </c>
      <c r="E21" s="60">
        <v>-51.907514450867048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0.20899999999999999</v>
      </c>
      <c r="D22" s="12">
        <v>0.21909767840468952</v>
      </c>
      <c r="E22" s="60">
        <v>4.8314250740141347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0.20100000000000001</v>
      </c>
      <c r="D23" s="22">
        <v>0.60308409926470585</v>
      </c>
      <c r="E23" s="60">
        <v>200.04184043020189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2.5000533128984297</v>
      </c>
      <c r="E26" s="53">
        <f t="shared" ref="E26" si="0">(D26*100/C26)-100</f>
        <v>2.1325159371770042E-3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5703125" style="2" customWidth="1"/>
    <col min="4" max="4" width="8.855468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42</v>
      </c>
      <c r="D7" s="4"/>
      <c r="E7" s="4"/>
      <c r="F7" s="7"/>
      <c r="G7" s="4"/>
    </row>
    <row r="8" spans="1:7" x14ac:dyDescent="0.2">
      <c r="B8" s="8" t="s">
        <v>6</v>
      </c>
      <c r="C8" s="4">
        <v>647.29999999999995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0.437</v>
      </c>
      <c r="D12" s="12">
        <v>0.45903186053888279</v>
      </c>
      <c r="E12" s="60">
        <v>5.0416156839548734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</v>
      </c>
      <c r="D16" s="12">
        <v>0.30435442005622809</v>
      </c>
      <c r="E16" s="60">
        <v>1.4514733520760359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0.15149327977753752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0.13200000000000001</v>
      </c>
      <c r="D20" s="12">
        <v>0.13422369732849362</v>
      </c>
      <c r="E20" s="60">
        <v>1.6846191882527535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0.88500000000000001</v>
      </c>
      <c r="E21" s="60">
        <v>-11.5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0.26400000000000001</v>
      </c>
      <c r="D22" s="12">
        <v>0.27729953847956307</v>
      </c>
      <c r="E22" s="60">
        <v>5.0377039695314636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0.216</v>
      </c>
      <c r="D23" s="22">
        <v>0.2880987177506566</v>
      </c>
      <c r="E23" s="60">
        <v>33.379035995674343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2.4995015139313614</v>
      </c>
      <c r="E26" s="54">
        <f t="shared" ref="E26" si="0">(D26*100/C26)-100</f>
        <v>-1.9939442745538827E-2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7109375" style="2" customWidth="1"/>
    <col min="4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43</v>
      </c>
      <c r="D7" s="4"/>
      <c r="E7" s="4"/>
      <c r="F7" s="7"/>
      <c r="G7" s="4"/>
    </row>
    <row r="8" spans="1:7" x14ac:dyDescent="0.2">
      <c r="B8" s="8" t="s">
        <v>6</v>
      </c>
      <c r="C8" s="4">
        <v>324.10000000000002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0.52600000000000002</v>
      </c>
      <c r="D12" s="12">
        <v>0.55109213627720022</v>
      </c>
      <c r="E12" s="60">
        <v>4.7703681135361649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0.34300000000000003</v>
      </c>
      <c r="D16" s="12">
        <v>0.34990464534623555</v>
      </c>
      <c r="E16" s="60">
        <v>2.0130161359287229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0.15128293736501083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0.16600000000000001</v>
      </c>
      <c r="D20" s="12">
        <v>0.16882003939813822</v>
      </c>
      <c r="E20" s="60">
        <v>1.6988189145410786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0.93300000000000005</v>
      </c>
      <c r="D21" s="12">
        <v>0.79100000000000004</v>
      </c>
      <c r="E21" s="60">
        <v>-15.219721329046081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0.20799999999999999</v>
      </c>
      <c r="D22" s="12">
        <v>0.2188943341179112</v>
      </c>
      <c r="E22" s="60">
        <v>5.2376606336111564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0.17299999999999999</v>
      </c>
      <c r="D23" s="22">
        <v>0.26851879049676025</v>
      </c>
      <c r="E23" s="60">
        <v>55.21317369754928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2.4995128830012563</v>
      </c>
      <c r="E26" s="54">
        <f t="shared" ref="E26" si="0">(D26*100/C26)-100</f>
        <v>-1.9484679949741235E-2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140625" style="2" customWidth="1"/>
    <col min="4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44</v>
      </c>
      <c r="D7" s="4"/>
      <c r="E7" s="4"/>
      <c r="F7" s="7"/>
      <c r="G7" s="4"/>
    </row>
    <row r="8" spans="1:7" x14ac:dyDescent="0.2">
      <c r="B8" s="8" t="s">
        <v>6</v>
      </c>
      <c r="C8" s="4">
        <v>325.45999999999998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0.53</v>
      </c>
      <c r="D12" s="12">
        <v>0.55549778078019418</v>
      </c>
      <c r="E12" s="60">
        <v>4.8109020339988859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0.34300000000000003</v>
      </c>
      <c r="D16" s="12">
        <v>0.3493323110573186</v>
      </c>
      <c r="E16" s="60">
        <v>1.8461548272065897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0.15065077121612491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0.16500000000000001</v>
      </c>
      <c r="D20" s="12">
        <v>0.16811459094492903</v>
      </c>
      <c r="E20" s="60">
        <v>1.8876308757145637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0.92700000000000005</v>
      </c>
      <c r="D21" s="12">
        <v>0.64300000000000002</v>
      </c>
      <c r="E21" s="60">
        <v>-30.636461704422871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0.17899999999999999</v>
      </c>
      <c r="D22" s="12">
        <v>0.18821535194840974</v>
      </c>
      <c r="E22" s="60">
        <v>5.1482413119607457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0.20499999999999999</v>
      </c>
      <c r="D23" s="22">
        <v>0.44566121796841401</v>
      </c>
      <c r="E23" s="60">
        <v>117.3957160821532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2.5004720239153904</v>
      </c>
      <c r="E26" s="54">
        <f t="shared" ref="E26" si="0">(D26*100/C26)-100</f>
        <v>1.8880956615618061E-2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85546875" style="2" customWidth="1"/>
    <col min="4" max="4" width="9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45</v>
      </c>
      <c r="D7" s="4"/>
      <c r="E7" s="4"/>
      <c r="F7" s="7"/>
      <c r="G7" s="4"/>
    </row>
    <row r="8" spans="1:7" x14ac:dyDescent="0.2">
      <c r="B8" s="8" t="s">
        <v>6</v>
      </c>
      <c r="C8" s="4">
        <v>651.79999999999995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0.41399999999999998</v>
      </c>
      <c r="D12" s="12">
        <v>0.43474079482226724</v>
      </c>
      <c r="E12" s="60">
        <v>5.0098538218037021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0.29899999999999999</v>
      </c>
      <c r="D16" s="12">
        <v>0.30372329871493775</v>
      </c>
      <c r="E16" s="60">
        <v>1.5796985668688137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</v>
      </c>
      <c r="D19" s="12">
        <v>0.15044737649585768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0.13100000000000001</v>
      </c>
      <c r="D20" s="12">
        <v>0.13377475010716516</v>
      </c>
      <c r="E20" s="60">
        <v>2.1181298527978356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0.58899999999999997</v>
      </c>
      <c r="E21" s="60">
        <v>-41.1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0.30199999999999999</v>
      </c>
      <c r="D22" s="12">
        <v>0.31656169939389839</v>
      </c>
      <c r="E22" s="60">
        <v>4.8217547661915177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0.20399999999999999</v>
      </c>
      <c r="D23" s="22">
        <v>0.5722193924516723</v>
      </c>
      <c r="E23" s="60">
        <v>180.49970218219232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2.5004673119857985</v>
      </c>
      <c r="E26" s="54">
        <f t="shared" ref="E26" si="0">(D26*100/C26)-100</f>
        <v>1.8692479431948072E-2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0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8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37</v>
      </c>
      <c r="D7" s="4"/>
      <c r="E7" s="4"/>
      <c r="F7" s="7"/>
      <c r="G7" s="4"/>
    </row>
    <row r="8" spans="1:7" x14ac:dyDescent="0.2">
      <c r="B8" s="8" t="s">
        <v>6</v>
      </c>
      <c r="C8" s="4">
        <v>815.6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0.23599999999999999</v>
      </c>
      <c r="D12" s="12">
        <v>0.24707982243010024</v>
      </c>
      <c r="E12" s="60">
        <v>4.6948400127543408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0.81200000000000006</v>
      </c>
      <c r="D16" s="12">
        <v>0.84503789782815131</v>
      </c>
      <c r="E16" s="60">
        <v>4.0687066290826692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5.3999999999999999E-2</v>
      </c>
      <c r="D19" s="12">
        <v>5.4104610102991675E-2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0.14199999999999999</v>
      </c>
      <c r="D20" s="12">
        <v>0.14444077051994347</v>
      </c>
      <c r="E20" s="60">
        <v>1.7188524788334405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f>'[1]пров Березовий 30'!$D$322</f>
        <v>0.86599999999999999</v>
      </c>
      <c r="E21" s="60">
        <f t="shared" ref="E16:E23" si="0">(D21*100/C21)-100</f>
        <v>-13.400000000000006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7.2999999999999995E-2</v>
      </c>
      <c r="D22" s="12">
        <f>'[1]пров Березовий 30'!$D$324</f>
        <v>7.6852795248060921E-2</v>
      </c>
      <c r="E22" s="60">
        <f t="shared" si="0"/>
        <v>5.2778017096725023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0.183</v>
      </c>
      <c r="D23" s="22">
        <f>'[1]пров Березовий 30'!$D$347</f>
        <v>0.26675741785188817</v>
      </c>
      <c r="E23" s="60">
        <f t="shared" si="0"/>
        <v>45.769080793381505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2.4999999999999996</v>
      </c>
      <c r="D26" s="25">
        <f>SUM(D12:D24)</f>
        <v>2.5002733139811357</v>
      </c>
      <c r="E26" s="54">
        <f t="shared" ref="E26" si="1">(D26*100/C26)-100</f>
        <v>1.0932559245446782E-2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85546875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46</v>
      </c>
      <c r="D7" s="4"/>
      <c r="E7" s="4"/>
      <c r="F7" s="7"/>
      <c r="G7" s="4"/>
    </row>
    <row r="8" spans="1:7" x14ac:dyDescent="0.2">
      <c r="B8" s="8" t="s">
        <v>6</v>
      </c>
      <c r="C8" s="4">
        <v>650.13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0.316</v>
      </c>
      <c r="D12" s="12">
        <v>0.33173851086879025</v>
      </c>
      <c r="E12" s="60">
        <v>4.9805414141741267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0.29899999999999999</v>
      </c>
      <c r="D16" s="12">
        <v>0.30395649532000746</v>
      </c>
      <c r="E16" s="60">
        <v>1.6576907424774134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0.15083383323335336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0.13200000000000001</v>
      </c>
      <c r="D20" s="12">
        <v>0.134118379585391</v>
      </c>
      <c r="E20" s="60">
        <v>1.6048330192355991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0.97099999999999997</v>
      </c>
      <c r="D21" s="12">
        <v>0.56799999999999995</v>
      </c>
      <c r="E21" s="60">
        <v>-41.503604531410915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0.43189083389092786</v>
      </c>
      <c r="D22" s="12">
        <v>0.45401871260205268</v>
      </c>
      <c r="E22" s="60">
        <v>5.1234888482752865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0.19900000000000001</v>
      </c>
      <c r="D23" s="22">
        <v>0.55775344931013782</v>
      </c>
      <c r="E23" s="60">
        <v>180.27811523122506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2.4998908338909276</v>
      </c>
      <c r="D26" s="25">
        <f>SUM(D12:D24)</f>
        <v>2.5004193809197326</v>
      </c>
      <c r="E26" s="54">
        <f t="shared" ref="E26" si="0">(D26*100/C26)-100</f>
        <v>2.1142804383273983E-2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47</v>
      </c>
      <c r="D7" s="4"/>
      <c r="E7" s="4"/>
      <c r="F7" s="7"/>
      <c r="G7" s="4"/>
    </row>
    <row r="8" spans="1:7" x14ac:dyDescent="0.2">
      <c r="B8" s="8" t="s">
        <v>6</v>
      </c>
      <c r="C8" s="4">
        <v>804.9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0.26900000000000002</v>
      </c>
      <c r="D12" s="12">
        <v>0.28262102548833579</v>
      </c>
      <c r="E12" s="60">
        <v>5.0635782484519609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1.4999999999999999E-2</v>
      </c>
      <c r="D13" s="12">
        <v>1.6324850909799855E-2</v>
      </c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0.28999999999999998</v>
      </c>
      <c r="D16" s="12">
        <v>0.29380157177372224</v>
      </c>
      <c r="E16" s="60">
        <v>1.3108868185249065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9.7000000000000003E-2</v>
      </c>
      <c r="D17" s="12">
        <v>9.6563447633246369E-2</v>
      </c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0.111</v>
      </c>
      <c r="D18" s="12">
        <v>0.11078597092806558</v>
      </c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0.16400000000000001</v>
      </c>
      <c r="D19" s="12">
        <v>0.16447156168468133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0.14599999999999999</v>
      </c>
      <c r="D20" s="12">
        <v>0.14945577730028142</v>
      </c>
      <c r="E20" s="60">
        <v>2.3669707536174229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0.78100000000000003</v>
      </c>
      <c r="E21" s="60">
        <v>-21.899999999999991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0.21299999999999999</v>
      </c>
      <c r="D22" s="12">
        <v>0.22353505114371702</v>
      </c>
      <c r="E22" s="60">
        <v>4.9460334008061153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0.19500000000000001</v>
      </c>
      <c r="D23" s="22">
        <v>0.38099932910920614</v>
      </c>
      <c r="E23" s="60">
        <v>95.384271338054418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60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2.4995585859710556</v>
      </c>
      <c r="E26" s="54">
        <f t="shared" ref="E26" si="0">(D26*100/C26)-100</f>
        <v>-1.7656561157778583E-2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28515625" style="2" customWidth="1"/>
    <col min="4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49</v>
      </c>
      <c r="D7" s="4"/>
      <c r="E7" s="4"/>
      <c r="F7" s="7"/>
      <c r="G7" s="4"/>
    </row>
    <row r="8" spans="1:7" x14ac:dyDescent="0.2">
      <c r="B8" s="8" t="s">
        <v>6</v>
      </c>
      <c r="C8" s="4">
        <v>803.64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0.56599999999999995</v>
      </c>
      <c r="D12" s="12">
        <v>0.59462937214240552</v>
      </c>
      <c r="E12" s="60">
        <v>5.0581929580221896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1.6E-2</v>
      </c>
      <c r="D13" s="12">
        <v>1.6854220597681057E-2</v>
      </c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</v>
      </c>
      <c r="D16" s="12">
        <v>0.30496487015091078</v>
      </c>
      <c r="E16" s="60">
        <v>1.6549567169702613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0.1</v>
      </c>
      <c r="D17" s="12">
        <v>9.9694732716141557E-2</v>
      </c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0.114</v>
      </c>
      <c r="D18" s="12">
        <v>0.11437845303867404</v>
      </c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0.16500000000000001</v>
      </c>
      <c r="D19" s="12">
        <v>0.16472943108854712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0.14599999999999999</v>
      </c>
      <c r="D20" s="12">
        <v>0.14891517280220479</v>
      </c>
      <c r="E20" s="60">
        <v>1.9966937001402698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0.71899999999999997</v>
      </c>
      <c r="D21" s="12">
        <v>0.46199999999999997</v>
      </c>
      <c r="E21" s="60">
        <v>-35.744089012517392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0.17299999999999999</v>
      </c>
      <c r="D22" s="12">
        <v>0.18151922151829097</v>
      </c>
      <c r="E22" s="60">
        <v>4.9244055019022994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0.20100000000000001</v>
      </c>
      <c r="D23" s="22">
        <v>0.41253695684634906</v>
      </c>
      <c r="E23" s="60">
        <v>105.24226708773583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2.5002224309012049</v>
      </c>
      <c r="E26" s="54">
        <f t="shared" ref="E26" si="0">(D26*100/C26)-100</f>
        <v>8.8972360481989199E-3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B1"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42578125" style="2" customWidth="1"/>
    <col min="4" max="4" width="8.28515625" style="2" customWidth="1"/>
    <col min="5" max="5" width="8.57031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58</v>
      </c>
      <c r="D7" s="4"/>
      <c r="E7" s="4"/>
      <c r="F7" s="7"/>
      <c r="G7" s="4"/>
    </row>
    <row r="8" spans="1:7" x14ac:dyDescent="0.2">
      <c r="B8" s="8" t="s">
        <v>6</v>
      </c>
      <c r="C8" s="4">
        <v>301.60000000000002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0.16500000000000001</v>
      </c>
      <c r="D12" s="12">
        <v>0.16961213334360009</v>
      </c>
      <c r="E12" s="60">
        <v>2.7952323294546062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0.82899999999999996</v>
      </c>
      <c r="D16" s="12">
        <v>0.8603783327999811</v>
      </c>
      <c r="E16" s="60">
        <v>3.7850823642920517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8.8999999999999996E-2</v>
      </c>
      <c r="D19" s="12">
        <v>8.9412931034482751E-2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0.17899999999999999</v>
      </c>
      <c r="D20" s="12">
        <v>0.18141437257604973</v>
      </c>
      <c r="E20" s="60">
        <v>1.3488114949998504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1</v>
      </c>
      <c r="E21" s="60">
        <v>0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4.7E-2</v>
      </c>
      <c r="D22" s="12">
        <v>4.959548830068003E-2</v>
      </c>
      <c r="E22" s="60">
        <v>5.5223155333617626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0.191</v>
      </c>
      <c r="D23" s="22">
        <v>10.293955603448275</v>
      </c>
      <c r="E23" s="60">
        <v>5289.5055515435997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12.644368861503068</v>
      </c>
      <c r="E26" s="54">
        <f t="shared" ref="E26" si="0">(D26*100/C26)-100</f>
        <v>405.77475446012267</v>
      </c>
      <c r="F26" s="13"/>
      <c r="G26" s="13"/>
    </row>
    <row r="28" spans="1:7" ht="25.5" x14ac:dyDescent="0.2">
      <c r="A28" s="23"/>
      <c r="B28" s="56" t="s">
        <v>105</v>
      </c>
      <c r="C28" s="25"/>
      <c r="D28" s="25">
        <f>D26-D23</f>
        <v>2.3504132580547932</v>
      </c>
      <c r="E28" s="52"/>
      <c r="F28" s="13"/>
      <c r="G28" s="13"/>
    </row>
    <row r="30" spans="1:7" s="59" customFormat="1" ht="15" x14ac:dyDescent="0.25">
      <c r="A30" s="58"/>
      <c r="B30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42578125" style="2" customWidth="1"/>
    <col min="4" max="4" width="7.7109375" style="2" customWidth="1"/>
    <col min="5" max="5" width="8.1406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59</v>
      </c>
      <c r="D7" s="4"/>
      <c r="E7" s="4"/>
      <c r="F7" s="7"/>
      <c r="G7" s="4"/>
    </row>
    <row r="8" spans="1:7" x14ac:dyDescent="0.2">
      <c r="B8" s="8" t="s">
        <v>6</v>
      </c>
      <c r="C8" s="4">
        <v>640.42999999999995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0.41699999999999998</v>
      </c>
      <c r="D12" s="12">
        <v>0.43622097476102667</v>
      </c>
      <c r="E12" s="60">
        <v>4.6093464654740188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0.49399999999999999</v>
      </c>
      <c r="D16" s="12">
        <v>0.50900623915770249</v>
      </c>
      <c r="E16" s="60">
        <v>3.0377002343527266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0.161</v>
      </c>
      <c r="D19" s="12">
        <v>0.16077429227237952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0.13200000000000001</v>
      </c>
      <c r="D20" s="12">
        <v>0.13469111940805598</v>
      </c>
      <c r="E20" s="60">
        <v>2.0387268242848222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0.94799999999999995</v>
      </c>
      <c r="D21" s="12">
        <v>0.93399999999999994</v>
      </c>
      <c r="E21" s="60">
        <v>-1.4767932489451567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0.16300000000000001</v>
      </c>
      <c r="D22" s="12">
        <v>0.32527473254821115</v>
      </c>
      <c r="E22" s="60">
        <v>99.555050643074338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0.185</v>
      </c>
      <c r="D23" s="22">
        <v>0</v>
      </c>
      <c r="E23" s="60">
        <v>-100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2.499967358147376</v>
      </c>
      <c r="E26" s="53">
        <f t="shared" ref="E26" si="0">(D26*100/C26)-100</f>
        <v>-1.3056741049553011E-3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85546875" style="2" customWidth="1"/>
    <col min="4" max="4" width="8.42578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60</v>
      </c>
      <c r="D7" s="4"/>
      <c r="E7" s="4"/>
      <c r="F7" s="7"/>
      <c r="G7" s="4"/>
    </row>
    <row r="8" spans="1:7" x14ac:dyDescent="0.2">
      <c r="B8" s="8" t="s">
        <v>6</v>
      </c>
      <c r="C8" s="4">
        <v>408.09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0.28499999999999998</v>
      </c>
      <c r="D12" s="12">
        <v>0.297217209554832</v>
      </c>
      <c r="E12" s="60">
        <v>4.286740194677904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0.50600000000000001</v>
      </c>
      <c r="D16" s="12">
        <v>0.52156101742938066</v>
      </c>
      <c r="E16" s="60">
        <v>3.0752998872293773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0.14399999999999999</v>
      </c>
      <c r="D19" s="12">
        <v>0.14417643166948468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0.13200000000000001</v>
      </c>
      <c r="D20" s="12">
        <v>0.13407477460593645</v>
      </c>
      <c r="E20" s="60">
        <v>1.5717989438912525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1</v>
      </c>
      <c r="E21" s="60">
        <v>0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0.13300000000000001</v>
      </c>
      <c r="D22" s="12">
        <v>0.20944958600147864</v>
      </c>
      <c r="E22" s="60">
        <v>57.480891730435047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</v>
      </c>
      <c r="D23" s="22">
        <v>9.3933433801367344E-2</v>
      </c>
      <c r="E23" s="60">
        <v>-53.033283099316328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2.4000000000000004</v>
      </c>
      <c r="D26" s="25">
        <f>SUM(D12:D24)</f>
        <v>2.4004124530624797</v>
      </c>
      <c r="E26" s="54">
        <f t="shared" ref="E26" si="0">(D26*100/C26)-100</f>
        <v>1.7185544269977981E-2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85546875" style="2" customWidth="1"/>
    <col min="4" max="4" width="8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61</v>
      </c>
      <c r="D7" s="4"/>
      <c r="E7" s="4"/>
      <c r="F7" s="7"/>
      <c r="G7" s="4"/>
    </row>
    <row r="8" spans="1:7" x14ac:dyDescent="0.2">
      <c r="B8" s="8" t="s">
        <v>6</v>
      </c>
      <c r="C8" s="4">
        <v>240.1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0.20499999999999999</v>
      </c>
      <c r="D12" s="12">
        <v>0.21154473992522119</v>
      </c>
      <c r="E12" s="60">
        <v>3.1925560610835078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0.51300000000000001</v>
      </c>
      <c r="D16" s="12">
        <v>0.52892653082970309</v>
      </c>
      <c r="E16" s="60">
        <v>3.1045869063748768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0.14299999999999999</v>
      </c>
      <c r="D19" s="12">
        <v>0.14294693877551023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0.224</v>
      </c>
      <c r="D20" s="12">
        <v>0.22788244385229739</v>
      </c>
      <c r="E20" s="60">
        <v>1.7332338626327584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1</v>
      </c>
      <c r="E21" s="60">
        <v>0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1.7999999999999999E-2</v>
      </c>
      <c r="D22" s="12">
        <v>9.4931869000520225E-2</v>
      </c>
      <c r="E22" s="60">
        <v>427.39927222511233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0.19700000000000001</v>
      </c>
      <c r="D23" s="22">
        <v>9.4067317784256546E-2</v>
      </c>
      <c r="E23" s="60">
        <v>-52.250092495301246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2.2999999999999998</v>
      </c>
      <c r="D26" s="25">
        <f>SUM(D12:D24)</f>
        <v>2.3002998401675088</v>
      </c>
      <c r="E26" s="54">
        <f t="shared" ref="E26" si="0">(D26*100/C26)-100</f>
        <v>1.3036529022130594E-2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28515625" style="2" customWidth="1"/>
    <col min="4" max="4" width="8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57</v>
      </c>
      <c r="D7" s="4"/>
      <c r="E7" s="4"/>
      <c r="F7" s="7"/>
      <c r="G7" s="4"/>
    </row>
    <row r="8" spans="1:7" x14ac:dyDescent="0.2">
      <c r="B8" s="8" t="s">
        <v>6</v>
      </c>
      <c r="C8" s="4">
        <v>382.38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0.63100000000000001</v>
      </c>
      <c r="D12" s="12">
        <v>0.66129842212902235</v>
      </c>
      <c r="E12" s="60">
        <v>4.8016516844726311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0.33900000000000002</v>
      </c>
      <c r="D16" s="12">
        <v>0.34585724267239509</v>
      </c>
      <c r="E16" s="60">
        <v>2.0227854490840826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0.10299999999999999</v>
      </c>
      <c r="D19" s="12">
        <v>0.10258026047387418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0.223</v>
      </c>
      <c r="D20" s="12">
        <v>0.2272163797288925</v>
      </c>
      <c r="E20" s="60">
        <v>1.8907532416558297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0.86699999999999999</v>
      </c>
      <c r="D21" s="12">
        <v>0.75700000000000001</v>
      </c>
      <c r="E21" s="60">
        <v>-12.687427912341406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0.18</v>
      </c>
      <c r="D22" s="12">
        <v>0.1892573488331086</v>
      </c>
      <c r="E22" s="60">
        <v>5.1429715739492252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0.157</v>
      </c>
      <c r="D23" s="22">
        <v>0.21675506041110934</v>
      </c>
      <c r="E23" s="60">
        <v>38.060548032553726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2.5000000000000004</v>
      </c>
      <c r="D26" s="25">
        <f>SUM(D12:D24)</f>
        <v>2.4999647142484021</v>
      </c>
      <c r="E26" s="54">
        <f t="shared" ref="E26" si="0">(D26*100/C26)-100</f>
        <v>-1.4114300639391786E-3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7109375" style="2" customWidth="1"/>
    <col min="4" max="4" width="7.42578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62</v>
      </c>
      <c r="D7" s="4"/>
      <c r="E7" s="4"/>
      <c r="F7" s="7"/>
      <c r="G7" s="4"/>
    </row>
    <row r="8" spans="1:7" x14ac:dyDescent="0.2">
      <c r="B8" s="8" t="s">
        <v>6</v>
      </c>
      <c r="C8" s="4">
        <v>523.65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0.36299999999999999</v>
      </c>
      <c r="D12" s="12">
        <v>0.38005400047816562</v>
      </c>
      <c r="E12" s="60">
        <v>4.6980717570704229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0.32</v>
      </c>
      <c r="D16" s="12">
        <v>0.32594019880148267</v>
      </c>
      <c r="E16" s="60">
        <v>1.856312125463333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7.4999999999999997E-2</v>
      </c>
      <c r="D19" s="12">
        <v>7.4906215983958774E-2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0.16400000000000001</v>
      </c>
      <c r="D20" s="12">
        <v>0.16651271291864844</v>
      </c>
      <c r="E20" s="60">
        <v>1.5321420235661236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0.97499999999999998</v>
      </c>
      <c r="E21" s="60">
        <v>-2.5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0.34300000000000003</v>
      </c>
      <c r="D22" s="12">
        <v>0.35975425673476724</v>
      </c>
      <c r="E22" s="60">
        <v>4.8846229547426248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0.23499999999999999</v>
      </c>
      <c r="D23" s="22">
        <v>0.21763362933256944</v>
      </c>
      <c r="E23" s="60">
        <v>-7.3899449648640712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2.4998010142495923</v>
      </c>
      <c r="E26" s="54">
        <f t="shared" ref="E26" si="0">(D26*100/C26)-100</f>
        <v>-7.9594300163137177E-3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9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63</v>
      </c>
      <c r="D7" s="4"/>
      <c r="E7" s="4"/>
      <c r="F7" s="7"/>
      <c r="G7" s="4"/>
    </row>
    <row r="8" spans="1:7" x14ac:dyDescent="0.2">
      <c r="B8" s="8" t="s">
        <v>6</v>
      </c>
      <c r="C8" s="4">
        <v>610.54999999999995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0.35399999999999998</v>
      </c>
      <c r="D12" s="12">
        <v>0.36978023523641324</v>
      </c>
      <c r="E12" s="60">
        <v>4.4576935696082671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0.28199999999999997</v>
      </c>
      <c r="D16" s="12">
        <v>0.28564533380839396</v>
      </c>
      <c r="E16" s="60">
        <v>1.292671563260285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0.128</v>
      </c>
      <c r="D19" s="12">
        <v>0.12848952583735979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0.09</v>
      </c>
      <c r="D20" s="12">
        <v>9.165523892457933E-2</v>
      </c>
      <c r="E20" s="60">
        <v>1.839154360643704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0.96699999999999997</v>
      </c>
      <c r="E21" s="60">
        <v>-3.2999999999999972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0.14699999999999999</v>
      </c>
      <c r="D22" s="12">
        <v>0.15399510229543484</v>
      </c>
      <c r="E22" s="60">
        <v>4.7585729900917357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0.19900000000000001</v>
      </c>
      <c r="D23" s="22">
        <v>0.20362656621079353</v>
      </c>
      <c r="E23" s="60">
        <v>2.3249076436148357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2.1999999999999997</v>
      </c>
      <c r="D26" s="25">
        <f>SUM(D12:D24)</f>
        <v>2.2001920023129746</v>
      </c>
      <c r="E26" s="54">
        <f t="shared" ref="E26" si="0">(D26*100/C26)-100</f>
        <v>8.7273778624989973E-3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7.42578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38</v>
      </c>
      <c r="D7" s="4"/>
      <c r="E7" s="4"/>
      <c r="F7" s="7"/>
      <c r="G7" s="4"/>
    </row>
    <row r="8" spans="1:7" x14ac:dyDescent="0.2">
      <c r="B8" s="8" t="s">
        <v>6</v>
      </c>
      <c r="C8" s="4">
        <v>902.2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0.34599999999999997</v>
      </c>
      <c r="D12" s="12">
        <v>0.36313955189050207</v>
      </c>
      <c r="E12" s="60">
        <v>4.9536277140179408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0.61099999999999999</v>
      </c>
      <c r="D16" s="12">
        <v>0.63111472637946564</v>
      </c>
      <c r="E16" s="60">
        <v>3.2920992437750698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4.2999999999999997E-2</v>
      </c>
      <c r="D19" s="12">
        <v>4.3476657060518738E-2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0.13100000000000001</v>
      </c>
      <c r="D20" s="12">
        <v>0.13368248502340149</v>
      </c>
      <c r="E20" s="60">
        <v>2.0476984911461784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0.84</v>
      </c>
      <c r="D21" s="12">
        <v>0.72699999999999998</v>
      </c>
      <c r="E21" s="60">
        <v>-13.452380952380949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0.33200000000000002</v>
      </c>
      <c r="D22" s="12">
        <v>0.34864260264790919</v>
      </c>
      <c r="E22" s="60">
        <v>5.0128321228642108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0.19700000000000001</v>
      </c>
      <c r="D23" s="22">
        <v>0.25263544668587889</v>
      </c>
      <c r="E23" s="60">
        <v>28.241343495369989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2.4996914696876757</v>
      </c>
      <c r="E26" s="55">
        <f t="shared" ref="E26" si="0">(D26*100/C26)-100</f>
        <v>-1.2341212492970044E-2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28515625" style="2" customWidth="1"/>
    <col min="4" max="4" width="8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64</v>
      </c>
      <c r="D7" s="4"/>
      <c r="E7" s="4"/>
      <c r="F7" s="7"/>
      <c r="G7" s="4"/>
    </row>
    <row r="8" spans="1:7" x14ac:dyDescent="0.2">
      <c r="B8" s="8" t="s">
        <v>6</v>
      </c>
      <c r="C8" s="4">
        <v>729.49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0.185</v>
      </c>
      <c r="D12" s="12">
        <v>0.19326826533465075</v>
      </c>
      <c r="E12" s="60">
        <v>4.469332613324724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0.28999999999999998</v>
      </c>
      <c r="D16" s="12">
        <v>0.29405496264842068</v>
      </c>
      <c r="E16" s="60">
        <v>1.3982629822140353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0.108</v>
      </c>
      <c r="D19" s="12">
        <v>0.10753989773677503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0.11799999999999999</v>
      </c>
      <c r="D20" s="12">
        <v>0.11995471488158378</v>
      </c>
      <c r="E20" s="60">
        <v>1.6565380352405015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</v>
      </c>
      <c r="D21" s="12">
        <v>0.62200000000000011</v>
      </c>
      <c r="E21" s="60">
        <v>-22.249999999999986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0.11700000000000001</v>
      </c>
      <c r="D22" s="12">
        <v>0.12241897750585802</v>
      </c>
      <c r="E22" s="60">
        <v>4.6316047058615482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0.182</v>
      </c>
      <c r="D23" s="22">
        <v>0.34085237631770132</v>
      </c>
      <c r="E23" s="60">
        <v>87.281525449286448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1.7999999999999998</v>
      </c>
      <c r="D26" s="25">
        <f>SUM(D12:D24)</f>
        <v>1.8000891944249897</v>
      </c>
      <c r="E26" s="54">
        <f t="shared" ref="E26" si="0">(D26*100/C26)-100</f>
        <v>4.9552458327752902E-3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D12" sqref="D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28515625" style="2" customWidth="1"/>
    <col min="4" max="4" width="8.28515625" style="2" customWidth="1"/>
    <col min="5" max="5" width="8.57031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65</v>
      </c>
      <c r="D7" s="4"/>
      <c r="E7" s="4"/>
      <c r="F7" s="7"/>
      <c r="G7" s="4"/>
    </row>
    <row r="8" spans="1:7" x14ac:dyDescent="0.2">
      <c r="B8" s="8" t="s">
        <v>6</v>
      </c>
      <c r="C8" s="4">
        <v>705.93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0.29599999999999999</v>
      </c>
      <c r="D12" s="12">
        <v>0.30980553140462952</v>
      </c>
      <c r="E12" s="60">
        <v>4.6640308799424162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0.41799999999999998</v>
      </c>
      <c r="D16" s="12">
        <v>0.42855926471663036</v>
      </c>
      <c r="E16" s="60">
        <v>2.5261398843613421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0.22900000000000001</v>
      </c>
      <c r="D19" s="12">
        <v>0.22920351876248357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7.6999999999999999E-2</v>
      </c>
      <c r="D20" s="12">
        <v>7.7948178442696775E-2</v>
      </c>
      <c r="E20" s="60">
        <v>1.2314005749308734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1</v>
      </c>
      <c r="E21" s="60">
        <v>0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9.1999999999999998E-2</v>
      </c>
      <c r="D22" s="12">
        <v>9.6864314083655229E-2</v>
      </c>
      <c r="E22" s="60">
        <v>5.2872979170165593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0.28799999999999998</v>
      </c>
      <c r="D23" s="22">
        <v>6.2305860354426086</v>
      </c>
      <c r="E23" s="60">
        <v>2063.3979289731283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57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2.4</v>
      </c>
      <c r="D26" s="25">
        <f>SUM(D12:D24)</f>
        <v>8.3729668428527049</v>
      </c>
      <c r="E26" s="52">
        <f t="shared" ref="E26" si="0">(D26*100/C26)-100</f>
        <v>248.87361845219601</v>
      </c>
      <c r="F26" s="13"/>
      <c r="G26" s="13"/>
    </row>
    <row r="28" spans="1:7" ht="25.5" x14ac:dyDescent="0.2">
      <c r="A28" s="23"/>
      <c r="B28" s="56" t="s">
        <v>105</v>
      </c>
      <c r="C28" s="25"/>
      <c r="D28" s="25">
        <f>D26-D23</f>
        <v>2.1423808074100963</v>
      </c>
      <c r="E28" s="52"/>
      <c r="F28" s="13"/>
      <c r="G28" s="13"/>
    </row>
    <row r="30" spans="1:7" s="59" customFormat="1" ht="15" x14ac:dyDescent="0.25">
      <c r="A30" s="58"/>
      <c r="B30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7.85546875" style="2" customWidth="1"/>
    <col min="4" max="4" width="8.42578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66</v>
      </c>
      <c r="D7" s="4"/>
      <c r="E7" s="4"/>
      <c r="F7" s="7"/>
      <c r="G7" s="4"/>
    </row>
    <row r="8" spans="1:7" x14ac:dyDescent="0.2">
      <c r="B8" s="8" t="s">
        <v>6</v>
      </c>
      <c r="C8" s="4">
        <v>621.1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0.20200000000000001</v>
      </c>
      <c r="D12" s="12">
        <v>0.2107141774082843</v>
      </c>
      <c r="E12" s="60">
        <v>4.3139492120219245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0.30299999999999999</v>
      </c>
      <c r="D16" s="12">
        <v>0.30721057495153181</v>
      </c>
      <c r="E16" s="60">
        <v>1.3896286968751923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0.126</v>
      </c>
      <c r="D19" s="12">
        <v>0.12630700370310741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0.13800000000000001</v>
      </c>
      <c r="D20" s="12">
        <v>0.14038702643672554</v>
      </c>
      <c r="E20" s="60">
        <v>1.7297293019750271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0.94199999999999995</v>
      </c>
      <c r="E21" s="60">
        <v>-5.8000000000000114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9.8000000000000004E-2</v>
      </c>
      <c r="D22" s="12">
        <v>0.10275446287501168</v>
      </c>
      <c r="E22" s="60">
        <v>4.8514927296037484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0.193</v>
      </c>
      <c r="D23" s="22">
        <v>0.23019293189502493</v>
      </c>
      <c r="E23" s="60">
        <v>19.270949168406702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2.06</v>
      </c>
      <c r="D26" s="25">
        <f>SUM(D12:D24)</f>
        <v>2.0595661772696854</v>
      </c>
      <c r="E26" s="54">
        <f t="shared" ref="E26" si="0">(D26*100/C26)-100</f>
        <v>-2.1059355840520766E-2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D13" sqref="D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7109375" style="2" customWidth="1"/>
    <col min="4" max="4" width="9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74</v>
      </c>
      <c r="D7" s="4"/>
      <c r="E7" s="4"/>
      <c r="F7" s="7"/>
      <c r="G7" s="4"/>
    </row>
    <row r="8" spans="1:7" x14ac:dyDescent="0.2">
      <c r="B8" s="8" t="s">
        <v>6</v>
      </c>
      <c r="C8" s="4">
        <v>353.2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0.39800000000000002</v>
      </c>
      <c r="D12" s="12">
        <v>0.41474773462541581</v>
      </c>
      <c r="E12" s="60">
        <v>4.2079735239738056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8.1692164982440207E-3</v>
      </c>
      <c r="D13" s="12">
        <v>8.6136857426760971E-3</v>
      </c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0.33200000000000002</v>
      </c>
      <c r="D16" s="12">
        <v>0.33862018560791307</v>
      </c>
      <c r="E16" s="60">
        <v>1.9940318096123661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5.0999999999999997E-2</v>
      </c>
      <c r="D17" s="12">
        <v>5.0950982446206119E-2</v>
      </c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5.8000000000000003E-2</v>
      </c>
      <c r="D18" s="12">
        <v>5.8455390713476781E-2</v>
      </c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0.13900000000000001</v>
      </c>
      <c r="D19" s="12">
        <v>0.13881879954699891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0.153</v>
      </c>
      <c r="D20" s="12">
        <v>0.15579263195937978</v>
      </c>
      <c r="E20" s="60">
        <v>1.8252496466534467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0.96299999999999997</v>
      </c>
      <c r="D21" s="12">
        <v>0.79999999999999993</v>
      </c>
      <c r="E21" s="60">
        <v>-16.926272066458978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0.23</v>
      </c>
      <c r="D22" s="12">
        <v>0.24099966464140263</v>
      </c>
      <c r="E22" s="60">
        <v>4.7824628875663535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0.16800000000000001</v>
      </c>
      <c r="D23" s="22">
        <v>0.29332814269535673</v>
      </c>
      <c r="E23" s="60">
        <v>74.600084937712325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2.5001692164982443</v>
      </c>
      <c r="D26" s="25">
        <f>SUM(D12:D24)</f>
        <v>2.5003272179788261</v>
      </c>
      <c r="E26" s="54">
        <f t="shared" ref="E26" si="0">(D26*100/C26)-100</f>
        <v>6.3196314689122346E-3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7109375" style="2" customWidth="1"/>
    <col min="4" max="4" width="8.5703125" style="2" customWidth="1"/>
    <col min="5" max="5" width="8.1406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67</v>
      </c>
      <c r="D7" s="4"/>
      <c r="E7" s="4"/>
      <c r="F7" s="7"/>
      <c r="G7" s="4"/>
    </row>
    <row r="8" spans="1:7" x14ac:dyDescent="0.2">
      <c r="B8" s="8" t="s">
        <v>6</v>
      </c>
      <c r="C8" s="4">
        <v>366.9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0.34499999999999997</v>
      </c>
      <c r="D12" s="12">
        <v>0.35926459232033298</v>
      </c>
      <c r="E12" s="60">
        <v>4.1346644406762323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0.32800000000000001</v>
      </c>
      <c r="D16" s="12">
        <v>0.33392730323443692</v>
      </c>
      <c r="E16" s="60">
        <v>1.8071046446454062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0.107</v>
      </c>
      <c r="D19" s="12">
        <v>0.10690825838103028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0.14799999999999999</v>
      </c>
      <c r="D20" s="12">
        <v>0.14997535461448061</v>
      </c>
      <c r="E20" s="60">
        <v>1.3346990638382579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0.98899999999999999</v>
      </c>
      <c r="E21" s="60">
        <v>-1.0999999999999943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0.183</v>
      </c>
      <c r="D22" s="12">
        <v>0.19158310007025681</v>
      </c>
      <c r="E22" s="60">
        <v>4.6902186176266696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0.189</v>
      </c>
      <c r="D23" s="22">
        <v>0.1694251839738348</v>
      </c>
      <c r="E23" s="60">
        <v>-10.357045516489521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2.2999999999999998</v>
      </c>
      <c r="D26" s="25">
        <f>SUM(D12:D24)</f>
        <v>2.3000837925943722</v>
      </c>
      <c r="E26" s="54">
        <f t="shared" ref="E26" si="0">(D26*100/C26)-100</f>
        <v>3.6431562770644632E-3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68</v>
      </c>
      <c r="D7" s="4"/>
      <c r="E7" s="4"/>
      <c r="F7" s="7"/>
      <c r="G7" s="4"/>
    </row>
    <row r="8" spans="1:7" x14ac:dyDescent="0.2">
      <c r="B8" s="8" t="s">
        <v>6</v>
      </c>
      <c r="C8" s="4">
        <v>314.33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0.56299999999999994</v>
      </c>
      <c r="D12" s="12">
        <v>0.58759276552173056</v>
      </c>
      <c r="E12" s="60">
        <v>4.3681643910711614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0.34699999999999998</v>
      </c>
      <c r="D16" s="12">
        <v>0.35416177824806705</v>
      </c>
      <c r="E16" s="60">
        <v>2.0639130397887726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0.156</v>
      </c>
      <c r="D19" s="12">
        <v>0.15598511118887798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0.17100000000000001</v>
      </c>
      <c r="D20" s="12">
        <v>0.17406730114509147</v>
      </c>
      <c r="E20" s="60">
        <v>1.7937433597026171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0.874</v>
      </c>
      <c r="D21" s="12">
        <v>0.12</v>
      </c>
      <c r="E21" s="60">
        <v>-86.270022883295198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0.187</v>
      </c>
      <c r="D22" s="12">
        <v>0.19578622058654035</v>
      </c>
      <c r="E22" s="60">
        <v>4.6985136826418881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0.20200000000000001</v>
      </c>
      <c r="D23" s="22">
        <v>0.91274138644100145</v>
      </c>
      <c r="E23" s="60">
        <v>351.85217150544622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2.4999999999999996</v>
      </c>
      <c r="D26" s="25">
        <f>SUM(D12:D24)</f>
        <v>2.5003345631313092</v>
      </c>
      <c r="E26" s="54">
        <f t="shared" ref="E26" si="0">(D26*100/C26)-100</f>
        <v>1.3382525252382038E-2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85546875" style="2" customWidth="1"/>
    <col min="4" max="4" width="8.855468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69</v>
      </c>
      <c r="D7" s="4"/>
      <c r="E7" s="4"/>
      <c r="F7" s="7"/>
      <c r="G7" s="4"/>
    </row>
    <row r="8" spans="1:7" x14ac:dyDescent="0.2">
      <c r="B8" s="8" t="s">
        <v>6</v>
      </c>
      <c r="C8" s="4">
        <v>328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0.59</v>
      </c>
      <c r="D12" s="12">
        <v>0.61691117198622925</v>
      </c>
      <c r="E12" s="60">
        <v>4.5612155908863201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0.34100000000000003</v>
      </c>
      <c r="D16" s="12">
        <v>0.34727610230705774</v>
      </c>
      <c r="E16" s="60">
        <v>1.8404992102808535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0.14899999999999999</v>
      </c>
      <c r="D19" s="12">
        <v>0.14948414634146345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0.16400000000000001</v>
      </c>
      <c r="D20" s="12">
        <v>0.16681272795407501</v>
      </c>
      <c r="E20" s="60">
        <v>1.7150780207774403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0.878</v>
      </c>
      <c r="D21" s="12">
        <v>0.26</v>
      </c>
      <c r="E21" s="60">
        <v>-70.387243735763093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0.17399999999999999</v>
      </c>
      <c r="D22" s="12">
        <v>0.18198030472567522</v>
      </c>
      <c r="E22" s="60">
        <v>4.5863820262501491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0.20399999999999999</v>
      </c>
      <c r="D23" s="22">
        <v>0.77751219512195113</v>
      </c>
      <c r="E23" s="60">
        <v>281.13342898134857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2.4999766484364518</v>
      </c>
      <c r="E26" s="54">
        <f t="shared" ref="E26" si="0">(D26*100/C26)-100</f>
        <v>-9.3406254191563676E-4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42578125" style="2" customWidth="1"/>
    <col min="4" max="4" width="7.140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70</v>
      </c>
      <c r="D7" s="4"/>
      <c r="E7" s="4"/>
      <c r="F7" s="7"/>
      <c r="G7" s="4"/>
    </row>
    <row r="8" spans="1:7" x14ac:dyDescent="0.2">
      <c r="B8" s="8" t="s">
        <v>6</v>
      </c>
      <c r="C8" s="4">
        <v>652.1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0.40200000000000002</v>
      </c>
      <c r="D12" s="12">
        <v>0.42085068161923006</v>
      </c>
      <c r="E12" s="60">
        <v>4.6892242833905584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0.29899999999999999</v>
      </c>
      <c r="D16" s="12">
        <v>0.30368153366415646</v>
      </c>
      <c r="E16" s="60">
        <v>1.5657303224603538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</v>
      </c>
      <c r="D19" s="12">
        <v>0.15037816285845731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0.13100000000000001</v>
      </c>
      <c r="D20" s="12">
        <v>0.13371320674720172</v>
      </c>
      <c r="E20" s="60">
        <v>2.0711501887035979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0.51100000000000001</v>
      </c>
      <c r="E21" s="60">
        <v>-48.9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0.33600000000000002</v>
      </c>
      <c r="D22" s="12">
        <v>0.35211718217960292</v>
      </c>
      <c r="E22" s="60">
        <v>4.7967804105960994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0.182</v>
      </c>
      <c r="D23" s="22">
        <v>0.62817405305934659</v>
      </c>
      <c r="E23" s="60">
        <v>245.15057860403658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2.4999148201279948</v>
      </c>
      <c r="E26" s="54">
        <f t="shared" ref="E26" si="0">(D26*100/C26)-100</f>
        <v>-3.4071948802107954E-3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4803149606299213" right="0.35433070866141736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71</v>
      </c>
      <c r="D7" s="4"/>
      <c r="E7" s="4"/>
      <c r="F7" s="7"/>
      <c r="G7" s="4"/>
    </row>
    <row r="8" spans="1:7" x14ac:dyDescent="0.2">
      <c r="B8" s="8" t="s">
        <v>6</v>
      </c>
      <c r="C8" s="4">
        <v>658.9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0.47899999999999998</v>
      </c>
      <c r="D12" s="12">
        <v>0.50130651526304715</v>
      </c>
      <c r="E12" s="60">
        <v>4.6568925392582798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0.29799999999999999</v>
      </c>
      <c r="D16" s="12">
        <v>0.30274506010380392</v>
      </c>
      <c r="E16" s="60">
        <v>1.5923020482563572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0.14899999999999999</v>
      </c>
      <c r="D19" s="12">
        <v>0.14882622552739419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</v>
      </c>
      <c r="D20" s="12">
        <v>0.13233325560760395</v>
      </c>
      <c r="E20" s="60">
        <v>1.7948120058491952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0.69599999999999995</v>
      </c>
      <c r="E21" s="60">
        <v>-30.400000000000006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0.27</v>
      </c>
      <c r="D22" s="12">
        <v>0.28348732222927481</v>
      </c>
      <c r="E22" s="60">
        <v>4.9953045293610359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0.17399999999999999</v>
      </c>
      <c r="D23" s="22">
        <v>0.43542570951585974</v>
      </c>
      <c r="E23" s="60">
        <v>150.24466064129871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2.500124088246984</v>
      </c>
      <c r="E26" s="54">
        <f t="shared" ref="E26" si="0">(D26*100/C26)-100</f>
        <v>4.9635298793475613E-3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42578125" style="2" customWidth="1"/>
    <col min="4" max="4" width="8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72</v>
      </c>
      <c r="D7" s="4"/>
      <c r="E7" s="4"/>
      <c r="F7" s="7"/>
      <c r="G7" s="4"/>
    </row>
    <row r="8" spans="1:7" x14ac:dyDescent="0.2">
      <c r="B8" s="8" t="s">
        <v>6</v>
      </c>
      <c r="C8" s="4">
        <v>646.1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0.42399999999999999</v>
      </c>
      <c r="D12" s="12">
        <v>0.44391290093162955</v>
      </c>
      <c r="E12" s="60">
        <v>4.696438898969248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0.48499999999999999</v>
      </c>
      <c r="D16" s="12">
        <v>0.49903290060163275</v>
      </c>
      <c r="E16" s="60">
        <v>2.8933815673469496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0.14399999999999999</v>
      </c>
      <c r="D19" s="12">
        <v>0.14418591549295773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0.13300000000000001</v>
      </c>
      <c r="D20" s="12">
        <v>0.1354368750332248</v>
      </c>
      <c r="E20" s="60">
        <v>1.8322368670863085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0.93500000000000005</v>
      </c>
      <c r="D21" s="12">
        <v>0.65200000000000014</v>
      </c>
      <c r="E21" s="60">
        <v>-30.267379679144369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0.19600000000000001</v>
      </c>
      <c r="D22" s="12">
        <v>0.20571507167983127</v>
      </c>
      <c r="E22" s="60">
        <v>4.9566692244037114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0.183</v>
      </c>
      <c r="D23" s="22">
        <v>0.41938244853737805</v>
      </c>
      <c r="E23" s="60">
        <v>129.17073690567108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2.4996661122766546</v>
      </c>
      <c r="E26" s="54">
        <f t="shared" ref="E26" si="0">(D26*100/C26)-100</f>
        <v>-1.3355508933813098E-2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26" customWidth="1"/>
    <col min="2" max="2" width="51.7109375" style="28" customWidth="1"/>
    <col min="3" max="3" width="11" style="28" customWidth="1"/>
    <col min="4" max="4" width="7.5703125" style="28" customWidth="1"/>
    <col min="5" max="5" width="7.85546875" style="28" bestFit="1" customWidth="1"/>
    <col min="6" max="6" width="16.85546875" style="28" bestFit="1" customWidth="1"/>
    <col min="7" max="7" width="8.140625" style="28" bestFit="1" customWidth="1"/>
    <col min="8" max="8" width="3" style="28" bestFit="1" customWidth="1"/>
    <col min="9" max="9" width="5" style="28" bestFit="1" customWidth="1"/>
    <col min="10" max="258" width="9.140625" style="28"/>
    <col min="259" max="259" width="5.28515625" style="28" customWidth="1"/>
    <col min="260" max="260" width="51.7109375" style="28" customWidth="1"/>
    <col min="261" max="261" width="11.85546875" style="28" customWidth="1"/>
    <col min="262" max="262" width="16.85546875" style="28" bestFit="1" customWidth="1"/>
    <col min="263" max="263" width="8.140625" style="28" bestFit="1" customWidth="1"/>
    <col min="264" max="264" width="3" style="28" bestFit="1" customWidth="1"/>
    <col min="265" max="265" width="5" style="28" bestFit="1" customWidth="1"/>
    <col min="266" max="514" width="9.140625" style="28"/>
    <col min="515" max="515" width="5.28515625" style="28" customWidth="1"/>
    <col min="516" max="516" width="51.7109375" style="28" customWidth="1"/>
    <col min="517" max="517" width="11.85546875" style="28" customWidth="1"/>
    <col min="518" max="518" width="16.85546875" style="28" bestFit="1" customWidth="1"/>
    <col min="519" max="519" width="8.140625" style="28" bestFit="1" customWidth="1"/>
    <col min="520" max="520" width="3" style="28" bestFit="1" customWidth="1"/>
    <col min="521" max="521" width="5" style="28" bestFit="1" customWidth="1"/>
    <col min="522" max="770" width="9.140625" style="28"/>
    <col min="771" max="771" width="5.28515625" style="28" customWidth="1"/>
    <col min="772" max="772" width="51.7109375" style="28" customWidth="1"/>
    <col min="773" max="773" width="11.85546875" style="28" customWidth="1"/>
    <col min="774" max="774" width="16.85546875" style="28" bestFit="1" customWidth="1"/>
    <col min="775" max="775" width="8.140625" style="28" bestFit="1" customWidth="1"/>
    <col min="776" max="776" width="3" style="28" bestFit="1" customWidth="1"/>
    <col min="777" max="777" width="5" style="28" bestFit="1" customWidth="1"/>
    <col min="778" max="1026" width="9.140625" style="28"/>
    <col min="1027" max="1027" width="5.28515625" style="28" customWidth="1"/>
    <col min="1028" max="1028" width="51.7109375" style="28" customWidth="1"/>
    <col min="1029" max="1029" width="11.85546875" style="28" customWidth="1"/>
    <col min="1030" max="1030" width="16.85546875" style="28" bestFit="1" customWidth="1"/>
    <col min="1031" max="1031" width="8.140625" style="28" bestFit="1" customWidth="1"/>
    <col min="1032" max="1032" width="3" style="28" bestFit="1" customWidth="1"/>
    <col min="1033" max="1033" width="5" style="28" bestFit="1" customWidth="1"/>
    <col min="1034" max="1282" width="9.140625" style="28"/>
    <col min="1283" max="1283" width="5.28515625" style="28" customWidth="1"/>
    <col min="1284" max="1284" width="51.7109375" style="28" customWidth="1"/>
    <col min="1285" max="1285" width="11.85546875" style="28" customWidth="1"/>
    <col min="1286" max="1286" width="16.85546875" style="28" bestFit="1" customWidth="1"/>
    <col min="1287" max="1287" width="8.140625" style="28" bestFit="1" customWidth="1"/>
    <col min="1288" max="1288" width="3" style="28" bestFit="1" customWidth="1"/>
    <col min="1289" max="1289" width="5" style="28" bestFit="1" customWidth="1"/>
    <col min="1290" max="1538" width="9.140625" style="28"/>
    <col min="1539" max="1539" width="5.28515625" style="28" customWidth="1"/>
    <col min="1540" max="1540" width="51.7109375" style="28" customWidth="1"/>
    <col min="1541" max="1541" width="11.85546875" style="28" customWidth="1"/>
    <col min="1542" max="1542" width="16.85546875" style="28" bestFit="1" customWidth="1"/>
    <col min="1543" max="1543" width="8.140625" style="28" bestFit="1" customWidth="1"/>
    <col min="1544" max="1544" width="3" style="28" bestFit="1" customWidth="1"/>
    <col min="1545" max="1545" width="5" style="28" bestFit="1" customWidth="1"/>
    <col min="1546" max="1794" width="9.140625" style="28"/>
    <col min="1795" max="1795" width="5.28515625" style="28" customWidth="1"/>
    <col min="1796" max="1796" width="51.7109375" style="28" customWidth="1"/>
    <col min="1797" max="1797" width="11.85546875" style="28" customWidth="1"/>
    <col min="1798" max="1798" width="16.85546875" style="28" bestFit="1" customWidth="1"/>
    <col min="1799" max="1799" width="8.140625" style="28" bestFit="1" customWidth="1"/>
    <col min="1800" max="1800" width="3" style="28" bestFit="1" customWidth="1"/>
    <col min="1801" max="1801" width="5" style="28" bestFit="1" customWidth="1"/>
    <col min="1802" max="2050" width="9.140625" style="28"/>
    <col min="2051" max="2051" width="5.28515625" style="28" customWidth="1"/>
    <col min="2052" max="2052" width="51.7109375" style="28" customWidth="1"/>
    <col min="2053" max="2053" width="11.85546875" style="28" customWidth="1"/>
    <col min="2054" max="2054" width="16.85546875" style="28" bestFit="1" customWidth="1"/>
    <col min="2055" max="2055" width="8.140625" style="28" bestFit="1" customWidth="1"/>
    <col min="2056" max="2056" width="3" style="28" bestFit="1" customWidth="1"/>
    <col min="2057" max="2057" width="5" style="28" bestFit="1" customWidth="1"/>
    <col min="2058" max="2306" width="9.140625" style="28"/>
    <col min="2307" max="2307" width="5.28515625" style="28" customWidth="1"/>
    <col min="2308" max="2308" width="51.7109375" style="28" customWidth="1"/>
    <col min="2309" max="2309" width="11.85546875" style="28" customWidth="1"/>
    <col min="2310" max="2310" width="16.85546875" style="28" bestFit="1" customWidth="1"/>
    <col min="2311" max="2311" width="8.140625" style="28" bestFit="1" customWidth="1"/>
    <col min="2312" max="2312" width="3" style="28" bestFit="1" customWidth="1"/>
    <col min="2313" max="2313" width="5" style="28" bestFit="1" customWidth="1"/>
    <col min="2314" max="2562" width="9.140625" style="28"/>
    <col min="2563" max="2563" width="5.28515625" style="28" customWidth="1"/>
    <col min="2564" max="2564" width="51.7109375" style="28" customWidth="1"/>
    <col min="2565" max="2565" width="11.85546875" style="28" customWidth="1"/>
    <col min="2566" max="2566" width="16.85546875" style="28" bestFit="1" customWidth="1"/>
    <col min="2567" max="2567" width="8.140625" style="28" bestFit="1" customWidth="1"/>
    <col min="2568" max="2568" width="3" style="28" bestFit="1" customWidth="1"/>
    <col min="2569" max="2569" width="5" style="28" bestFit="1" customWidth="1"/>
    <col min="2570" max="2818" width="9.140625" style="28"/>
    <col min="2819" max="2819" width="5.28515625" style="28" customWidth="1"/>
    <col min="2820" max="2820" width="51.7109375" style="28" customWidth="1"/>
    <col min="2821" max="2821" width="11.85546875" style="28" customWidth="1"/>
    <col min="2822" max="2822" width="16.85546875" style="28" bestFit="1" customWidth="1"/>
    <col min="2823" max="2823" width="8.140625" style="28" bestFit="1" customWidth="1"/>
    <col min="2824" max="2824" width="3" style="28" bestFit="1" customWidth="1"/>
    <col min="2825" max="2825" width="5" style="28" bestFit="1" customWidth="1"/>
    <col min="2826" max="3074" width="9.140625" style="28"/>
    <col min="3075" max="3075" width="5.28515625" style="28" customWidth="1"/>
    <col min="3076" max="3076" width="51.7109375" style="28" customWidth="1"/>
    <col min="3077" max="3077" width="11.85546875" style="28" customWidth="1"/>
    <col min="3078" max="3078" width="16.85546875" style="28" bestFit="1" customWidth="1"/>
    <col min="3079" max="3079" width="8.140625" style="28" bestFit="1" customWidth="1"/>
    <col min="3080" max="3080" width="3" style="28" bestFit="1" customWidth="1"/>
    <col min="3081" max="3081" width="5" style="28" bestFit="1" customWidth="1"/>
    <col min="3082" max="3330" width="9.140625" style="28"/>
    <col min="3331" max="3331" width="5.28515625" style="28" customWidth="1"/>
    <col min="3332" max="3332" width="51.7109375" style="28" customWidth="1"/>
    <col min="3333" max="3333" width="11.85546875" style="28" customWidth="1"/>
    <col min="3334" max="3334" width="16.85546875" style="28" bestFit="1" customWidth="1"/>
    <col min="3335" max="3335" width="8.140625" style="28" bestFit="1" customWidth="1"/>
    <col min="3336" max="3336" width="3" style="28" bestFit="1" customWidth="1"/>
    <col min="3337" max="3337" width="5" style="28" bestFit="1" customWidth="1"/>
    <col min="3338" max="3586" width="9.140625" style="28"/>
    <col min="3587" max="3587" width="5.28515625" style="28" customWidth="1"/>
    <col min="3588" max="3588" width="51.7109375" style="28" customWidth="1"/>
    <col min="3589" max="3589" width="11.85546875" style="28" customWidth="1"/>
    <col min="3590" max="3590" width="16.85546875" style="28" bestFit="1" customWidth="1"/>
    <col min="3591" max="3591" width="8.140625" style="28" bestFit="1" customWidth="1"/>
    <col min="3592" max="3592" width="3" style="28" bestFit="1" customWidth="1"/>
    <col min="3593" max="3593" width="5" style="28" bestFit="1" customWidth="1"/>
    <col min="3594" max="3842" width="9.140625" style="28"/>
    <col min="3843" max="3843" width="5.28515625" style="28" customWidth="1"/>
    <col min="3844" max="3844" width="51.7109375" style="28" customWidth="1"/>
    <col min="3845" max="3845" width="11.85546875" style="28" customWidth="1"/>
    <col min="3846" max="3846" width="16.85546875" style="28" bestFit="1" customWidth="1"/>
    <col min="3847" max="3847" width="8.140625" style="28" bestFit="1" customWidth="1"/>
    <col min="3848" max="3848" width="3" style="28" bestFit="1" customWidth="1"/>
    <col min="3849" max="3849" width="5" style="28" bestFit="1" customWidth="1"/>
    <col min="3850" max="4098" width="9.140625" style="28"/>
    <col min="4099" max="4099" width="5.28515625" style="28" customWidth="1"/>
    <col min="4100" max="4100" width="51.7109375" style="28" customWidth="1"/>
    <col min="4101" max="4101" width="11.85546875" style="28" customWidth="1"/>
    <col min="4102" max="4102" width="16.85546875" style="28" bestFit="1" customWidth="1"/>
    <col min="4103" max="4103" width="8.140625" style="28" bestFit="1" customWidth="1"/>
    <col min="4104" max="4104" width="3" style="28" bestFit="1" customWidth="1"/>
    <col min="4105" max="4105" width="5" style="28" bestFit="1" customWidth="1"/>
    <col min="4106" max="4354" width="9.140625" style="28"/>
    <col min="4355" max="4355" width="5.28515625" style="28" customWidth="1"/>
    <col min="4356" max="4356" width="51.7109375" style="28" customWidth="1"/>
    <col min="4357" max="4357" width="11.85546875" style="28" customWidth="1"/>
    <col min="4358" max="4358" width="16.85546875" style="28" bestFit="1" customWidth="1"/>
    <col min="4359" max="4359" width="8.140625" style="28" bestFit="1" customWidth="1"/>
    <col min="4360" max="4360" width="3" style="28" bestFit="1" customWidth="1"/>
    <col min="4361" max="4361" width="5" style="28" bestFit="1" customWidth="1"/>
    <col min="4362" max="4610" width="9.140625" style="28"/>
    <col min="4611" max="4611" width="5.28515625" style="28" customWidth="1"/>
    <col min="4612" max="4612" width="51.7109375" style="28" customWidth="1"/>
    <col min="4613" max="4613" width="11.85546875" style="28" customWidth="1"/>
    <col min="4614" max="4614" width="16.85546875" style="28" bestFit="1" customWidth="1"/>
    <col min="4615" max="4615" width="8.140625" style="28" bestFit="1" customWidth="1"/>
    <col min="4616" max="4616" width="3" style="28" bestFit="1" customWidth="1"/>
    <col min="4617" max="4617" width="5" style="28" bestFit="1" customWidth="1"/>
    <col min="4618" max="4866" width="9.140625" style="28"/>
    <col min="4867" max="4867" width="5.28515625" style="28" customWidth="1"/>
    <col min="4868" max="4868" width="51.7109375" style="28" customWidth="1"/>
    <col min="4869" max="4869" width="11.85546875" style="28" customWidth="1"/>
    <col min="4870" max="4870" width="16.85546875" style="28" bestFit="1" customWidth="1"/>
    <col min="4871" max="4871" width="8.140625" style="28" bestFit="1" customWidth="1"/>
    <col min="4872" max="4872" width="3" style="28" bestFit="1" customWidth="1"/>
    <col min="4873" max="4873" width="5" style="28" bestFit="1" customWidth="1"/>
    <col min="4874" max="5122" width="9.140625" style="28"/>
    <col min="5123" max="5123" width="5.28515625" style="28" customWidth="1"/>
    <col min="5124" max="5124" width="51.7109375" style="28" customWidth="1"/>
    <col min="5125" max="5125" width="11.85546875" style="28" customWidth="1"/>
    <col min="5126" max="5126" width="16.85546875" style="28" bestFit="1" customWidth="1"/>
    <col min="5127" max="5127" width="8.140625" style="28" bestFit="1" customWidth="1"/>
    <col min="5128" max="5128" width="3" style="28" bestFit="1" customWidth="1"/>
    <col min="5129" max="5129" width="5" style="28" bestFit="1" customWidth="1"/>
    <col min="5130" max="5378" width="9.140625" style="28"/>
    <col min="5379" max="5379" width="5.28515625" style="28" customWidth="1"/>
    <col min="5380" max="5380" width="51.7109375" style="28" customWidth="1"/>
    <col min="5381" max="5381" width="11.85546875" style="28" customWidth="1"/>
    <col min="5382" max="5382" width="16.85546875" style="28" bestFit="1" customWidth="1"/>
    <col min="5383" max="5383" width="8.140625" style="28" bestFit="1" customWidth="1"/>
    <col min="5384" max="5384" width="3" style="28" bestFit="1" customWidth="1"/>
    <col min="5385" max="5385" width="5" style="28" bestFit="1" customWidth="1"/>
    <col min="5386" max="5634" width="9.140625" style="28"/>
    <col min="5635" max="5635" width="5.28515625" style="28" customWidth="1"/>
    <col min="5636" max="5636" width="51.7109375" style="28" customWidth="1"/>
    <col min="5637" max="5637" width="11.85546875" style="28" customWidth="1"/>
    <col min="5638" max="5638" width="16.85546875" style="28" bestFit="1" customWidth="1"/>
    <col min="5639" max="5639" width="8.140625" style="28" bestFit="1" customWidth="1"/>
    <col min="5640" max="5640" width="3" style="28" bestFit="1" customWidth="1"/>
    <col min="5641" max="5641" width="5" style="28" bestFit="1" customWidth="1"/>
    <col min="5642" max="5890" width="9.140625" style="28"/>
    <col min="5891" max="5891" width="5.28515625" style="28" customWidth="1"/>
    <col min="5892" max="5892" width="51.7109375" style="28" customWidth="1"/>
    <col min="5893" max="5893" width="11.85546875" style="28" customWidth="1"/>
    <col min="5894" max="5894" width="16.85546875" style="28" bestFit="1" customWidth="1"/>
    <col min="5895" max="5895" width="8.140625" style="28" bestFit="1" customWidth="1"/>
    <col min="5896" max="5896" width="3" style="28" bestFit="1" customWidth="1"/>
    <col min="5897" max="5897" width="5" style="28" bestFit="1" customWidth="1"/>
    <col min="5898" max="6146" width="9.140625" style="28"/>
    <col min="6147" max="6147" width="5.28515625" style="28" customWidth="1"/>
    <col min="6148" max="6148" width="51.7109375" style="28" customWidth="1"/>
    <col min="6149" max="6149" width="11.85546875" style="28" customWidth="1"/>
    <col min="6150" max="6150" width="16.85546875" style="28" bestFit="1" customWidth="1"/>
    <col min="6151" max="6151" width="8.140625" style="28" bestFit="1" customWidth="1"/>
    <col min="6152" max="6152" width="3" style="28" bestFit="1" customWidth="1"/>
    <col min="6153" max="6153" width="5" style="28" bestFit="1" customWidth="1"/>
    <col min="6154" max="6402" width="9.140625" style="28"/>
    <col min="6403" max="6403" width="5.28515625" style="28" customWidth="1"/>
    <col min="6404" max="6404" width="51.7109375" style="28" customWidth="1"/>
    <col min="6405" max="6405" width="11.85546875" style="28" customWidth="1"/>
    <col min="6406" max="6406" width="16.85546875" style="28" bestFit="1" customWidth="1"/>
    <col min="6407" max="6407" width="8.140625" style="28" bestFit="1" customWidth="1"/>
    <col min="6408" max="6408" width="3" style="28" bestFit="1" customWidth="1"/>
    <col min="6409" max="6409" width="5" style="28" bestFit="1" customWidth="1"/>
    <col min="6410" max="6658" width="9.140625" style="28"/>
    <col min="6659" max="6659" width="5.28515625" style="28" customWidth="1"/>
    <col min="6660" max="6660" width="51.7109375" style="28" customWidth="1"/>
    <col min="6661" max="6661" width="11.85546875" style="28" customWidth="1"/>
    <col min="6662" max="6662" width="16.85546875" style="28" bestFit="1" customWidth="1"/>
    <col min="6663" max="6663" width="8.140625" style="28" bestFit="1" customWidth="1"/>
    <col min="6664" max="6664" width="3" style="28" bestFit="1" customWidth="1"/>
    <col min="6665" max="6665" width="5" style="28" bestFit="1" customWidth="1"/>
    <col min="6666" max="6914" width="9.140625" style="28"/>
    <col min="6915" max="6915" width="5.28515625" style="28" customWidth="1"/>
    <col min="6916" max="6916" width="51.7109375" style="28" customWidth="1"/>
    <col min="6917" max="6917" width="11.85546875" style="28" customWidth="1"/>
    <col min="6918" max="6918" width="16.85546875" style="28" bestFit="1" customWidth="1"/>
    <col min="6919" max="6919" width="8.140625" style="28" bestFit="1" customWidth="1"/>
    <col min="6920" max="6920" width="3" style="28" bestFit="1" customWidth="1"/>
    <col min="6921" max="6921" width="5" style="28" bestFit="1" customWidth="1"/>
    <col min="6922" max="7170" width="9.140625" style="28"/>
    <col min="7171" max="7171" width="5.28515625" style="28" customWidth="1"/>
    <col min="7172" max="7172" width="51.7109375" style="28" customWidth="1"/>
    <col min="7173" max="7173" width="11.85546875" style="28" customWidth="1"/>
    <col min="7174" max="7174" width="16.85546875" style="28" bestFit="1" customWidth="1"/>
    <col min="7175" max="7175" width="8.140625" style="28" bestFit="1" customWidth="1"/>
    <col min="7176" max="7176" width="3" style="28" bestFit="1" customWidth="1"/>
    <col min="7177" max="7177" width="5" style="28" bestFit="1" customWidth="1"/>
    <col min="7178" max="7426" width="9.140625" style="28"/>
    <col min="7427" max="7427" width="5.28515625" style="28" customWidth="1"/>
    <col min="7428" max="7428" width="51.7109375" style="28" customWidth="1"/>
    <col min="7429" max="7429" width="11.85546875" style="28" customWidth="1"/>
    <col min="7430" max="7430" width="16.85546875" style="28" bestFit="1" customWidth="1"/>
    <col min="7431" max="7431" width="8.140625" style="28" bestFit="1" customWidth="1"/>
    <col min="7432" max="7432" width="3" style="28" bestFit="1" customWidth="1"/>
    <col min="7433" max="7433" width="5" style="28" bestFit="1" customWidth="1"/>
    <col min="7434" max="7682" width="9.140625" style="28"/>
    <col min="7683" max="7683" width="5.28515625" style="28" customWidth="1"/>
    <col min="7684" max="7684" width="51.7109375" style="28" customWidth="1"/>
    <col min="7685" max="7685" width="11.85546875" style="28" customWidth="1"/>
    <col min="7686" max="7686" width="16.85546875" style="28" bestFit="1" customWidth="1"/>
    <col min="7687" max="7687" width="8.140625" style="28" bestFit="1" customWidth="1"/>
    <col min="7688" max="7688" width="3" style="28" bestFit="1" customWidth="1"/>
    <col min="7689" max="7689" width="5" style="28" bestFit="1" customWidth="1"/>
    <col min="7690" max="7938" width="9.140625" style="28"/>
    <col min="7939" max="7939" width="5.28515625" style="28" customWidth="1"/>
    <col min="7940" max="7940" width="51.7109375" style="28" customWidth="1"/>
    <col min="7941" max="7941" width="11.85546875" style="28" customWidth="1"/>
    <col min="7942" max="7942" width="16.85546875" style="28" bestFit="1" customWidth="1"/>
    <col min="7943" max="7943" width="8.140625" style="28" bestFit="1" customWidth="1"/>
    <col min="7944" max="7944" width="3" style="28" bestFit="1" customWidth="1"/>
    <col min="7945" max="7945" width="5" style="28" bestFit="1" customWidth="1"/>
    <col min="7946" max="8194" width="9.140625" style="28"/>
    <col min="8195" max="8195" width="5.28515625" style="28" customWidth="1"/>
    <col min="8196" max="8196" width="51.7109375" style="28" customWidth="1"/>
    <col min="8197" max="8197" width="11.85546875" style="28" customWidth="1"/>
    <col min="8198" max="8198" width="16.85546875" style="28" bestFit="1" customWidth="1"/>
    <col min="8199" max="8199" width="8.140625" style="28" bestFit="1" customWidth="1"/>
    <col min="8200" max="8200" width="3" style="28" bestFit="1" customWidth="1"/>
    <col min="8201" max="8201" width="5" style="28" bestFit="1" customWidth="1"/>
    <col min="8202" max="8450" width="9.140625" style="28"/>
    <col min="8451" max="8451" width="5.28515625" style="28" customWidth="1"/>
    <col min="8452" max="8452" width="51.7109375" style="28" customWidth="1"/>
    <col min="8453" max="8453" width="11.85546875" style="28" customWidth="1"/>
    <col min="8454" max="8454" width="16.85546875" style="28" bestFit="1" customWidth="1"/>
    <col min="8455" max="8455" width="8.140625" style="28" bestFit="1" customWidth="1"/>
    <col min="8456" max="8456" width="3" style="28" bestFit="1" customWidth="1"/>
    <col min="8457" max="8457" width="5" style="28" bestFit="1" customWidth="1"/>
    <col min="8458" max="8706" width="9.140625" style="28"/>
    <col min="8707" max="8707" width="5.28515625" style="28" customWidth="1"/>
    <col min="8708" max="8708" width="51.7109375" style="28" customWidth="1"/>
    <col min="8709" max="8709" width="11.85546875" style="28" customWidth="1"/>
    <col min="8710" max="8710" width="16.85546875" style="28" bestFit="1" customWidth="1"/>
    <col min="8711" max="8711" width="8.140625" style="28" bestFit="1" customWidth="1"/>
    <col min="8712" max="8712" width="3" style="28" bestFit="1" customWidth="1"/>
    <col min="8713" max="8713" width="5" style="28" bestFit="1" customWidth="1"/>
    <col min="8714" max="8962" width="9.140625" style="28"/>
    <col min="8963" max="8963" width="5.28515625" style="28" customWidth="1"/>
    <col min="8964" max="8964" width="51.7109375" style="28" customWidth="1"/>
    <col min="8965" max="8965" width="11.85546875" style="28" customWidth="1"/>
    <col min="8966" max="8966" width="16.85546875" style="28" bestFit="1" customWidth="1"/>
    <col min="8967" max="8967" width="8.140625" style="28" bestFit="1" customWidth="1"/>
    <col min="8968" max="8968" width="3" style="28" bestFit="1" customWidth="1"/>
    <col min="8969" max="8969" width="5" style="28" bestFit="1" customWidth="1"/>
    <col min="8970" max="9218" width="9.140625" style="28"/>
    <col min="9219" max="9219" width="5.28515625" style="28" customWidth="1"/>
    <col min="9220" max="9220" width="51.7109375" style="28" customWidth="1"/>
    <col min="9221" max="9221" width="11.85546875" style="28" customWidth="1"/>
    <col min="9222" max="9222" width="16.85546875" style="28" bestFit="1" customWidth="1"/>
    <col min="9223" max="9223" width="8.140625" style="28" bestFit="1" customWidth="1"/>
    <col min="9224" max="9224" width="3" style="28" bestFit="1" customWidth="1"/>
    <col min="9225" max="9225" width="5" style="28" bestFit="1" customWidth="1"/>
    <col min="9226" max="9474" width="9.140625" style="28"/>
    <col min="9475" max="9475" width="5.28515625" style="28" customWidth="1"/>
    <col min="9476" max="9476" width="51.7109375" style="28" customWidth="1"/>
    <col min="9477" max="9477" width="11.85546875" style="28" customWidth="1"/>
    <col min="9478" max="9478" width="16.85546875" style="28" bestFit="1" customWidth="1"/>
    <col min="9479" max="9479" width="8.140625" style="28" bestFit="1" customWidth="1"/>
    <col min="9480" max="9480" width="3" style="28" bestFit="1" customWidth="1"/>
    <col min="9481" max="9481" width="5" style="28" bestFit="1" customWidth="1"/>
    <col min="9482" max="9730" width="9.140625" style="28"/>
    <col min="9731" max="9731" width="5.28515625" style="28" customWidth="1"/>
    <col min="9732" max="9732" width="51.7109375" style="28" customWidth="1"/>
    <col min="9733" max="9733" width="11.85546875" style="28" customWidth="1"/>
    <col min="9734" max="9734" width="16.85546875" style="28" bestFit="1" customWidth="1"/>
    <col min="9735" max="9735" width="8.140625" style="28" bestFit="1" customWidth="1"/>
    <col min="9736" max="9736" width="3" style="28" bestFit="1" customWidth="1"/>
    <col min="9737" max="9737" width="5" style="28" bestFit="1" customWidth="1"/>
    <col min="9738" max="9986" width="9.140625" style="28"/>
    <col min="9987" max="9987" width="5.28515625" style="28" customWidth="1"/>
    <col min="9988" max="9988" width="51.7109375" style="28" customWidth="1"/>
    <col min="9989" max="9989" width="11.85546875" style="28" customWidth="1"/>
    <col min="9990" max="9990" width="16.85546875" style="28" bestFit="1" customWidth="1"/>
    <col min="9991" max="9991" width="8.140625" style="28" bestFit="1" customWidth="1"/>
    <col min="9992" max="9992" width="3" style="28" bestFit="1" customWidth="1"/>
    <col min="9993" max="9993" width="5" style="28" bestFit="1" customWidth="1"/>
    <col min="9994" max="10242" width="9.140625" style="28"/>
    <col min="10243" max="10243" width="5.28515625" style="28" customWidth="1"/>
    <col min="10244" max="10244" width="51.7109375" style="28" customWidth="1"/>
    <col min="10245" max="10245" width="11.85546875" style="28" customWidth="1"/>
    <col min="10246" max="10246" width="16.85546875" style="28" bestFit="1" customWidth="1"/>
    <col min="10247" max="10247" width="8.140625" style="28" bestFit="1" customWidth="1"/>
    <col min="10248" max="10248" width="3" style="28" bestFit="1" customWidth="1"/>
    <col min="10249" max="10249" width="5" style="28" bestFit="1" customWidth="1"/>
    <col min="10250" max="10498" width="9.140625" style="28"/>
    <col min="10499" max="10499" width="5.28515625" style="28" customWidth="1"/>
    <col min="10500" max="10500" width="51.7109375" style="28" customWidth="1"/>
    <col min="10501" max="10501" width="11.85546875" style="28" customWidth="1"/>
    <col min="10502" max="10502" width="16.85546875" style="28" bestFit="1" customWidth="1"/>
    <col min="10503" max="10503" width="8.140625" style="28" bestFit="1" customWidth="1"/>
    <col min="10504" max="10504" width="3" style="28" bestFit="1" customWidth="1"/>
    <col min="10505" max="10505" width="5" style="28" bestFit="1" customWidth="1"/>
    <col min="10506" max="10754" width="9.140625" style="28"/>
    <col min="10755" max="10755" width="5.28515625" style="28" customWidth="1"/>
    <col min="10756" max="10756" width="51.7109375" style="28" customWidth="1"/>
    <col min="10757" max="10757" width="11.85546875" style="28" customWidth="1"/>
    <col min="10758" max="10758" width="16.85546875" style="28" bestFit="1" customWidth="1"/>
    <col min="10759" max="10759" width="8.140625" style="28" bestFit="1" customWidth="1"/>
    <col min="10760" max="10760" width="3" style="28" bestFit="1" customWidth="1"/>
    <col min="10761" max="10761" width="5" style="28" bestFit="1" customWidth="1"/>
    <col min="10762" max="11010" width="9.140625" style="28"/>
    <col min="11011" max="11011" width="5.28515625" style="28" customWidth="1"/>
    <col min="11012" max="11012" width="51.7109375" style="28" customWidth="1"/>
    <col min="11013" max="11013" width="11.85546875" style="28" customWidth="1"/>
    <col min="11014" max="11014" width="16.85546875" style="28" bestFit="1" customWidth="1"/>
    <col min="11015" max="11015" width="8.140625" style="28" bestFit="1" customWidth="1"/>
    <col min="11016" max="11016" width="3" style="28" bestFit="1" customWidth="1"/>
    <col min="11017" max="11017" width="5" style="28" bestFit="1" customWidth="1"/>
    <col min="11018" max="11266" width="9.140625" style="28"/>
    <col min="11267" max="11267" width="5.28515625" style="28" customWidth="1"/>
    <col min="11268" max="11268" width="51.7109375" style="28" customWidth="1"/>
    <col min="11269" max="11269" width="11.85546875" style="28" customWidth="1"/>
    <col min="11270" max="11270" width="16.85546875" style="28" bestFit="1" customWidth="1"/>
    <col min="11271" max="11271" width="8.140625" style="28" bestFit="1" customWidth="1"/>
    <col min="11272" max="11272" width="3" style="28" bestFit="1" customWidth="1"/>
    <col min="11273" max="11273" width="5" style="28" bestFit="1" customWidth="1"/>
    <col min="11274" max="11522" width="9.140625" style="28"/>
    <col min="11523" max="11523" width="5.28515625" style="28" customWidth="1"/>
    <col min="11524" max="11524" width="51.7109375" style="28" customWidth="1"/>
    <col min="11525" max="11525" width="11.85546875" style="28" customWidth="1"/>
    <col min="11526" max="11526" width="16.85546875" style="28" bestFit="1" customWidth="1"/>
    <col min="11527" max="11527" width="8.140625" style="28" bestFit="1" customWidth="1"/>
    <col min="11528" max="11528" width="3" style="28" bestFit="1" customWidth="1"/>
    <col min="11529" max="11529" width="5" style="28" bestFit="1" customWidth="1"/>
    <col min="11530" max="11778" width="9.140625" style="28"/>
    <col min="11779" max="11779" width="5.28515625" style="28" customWidth="1"/>
    <col min="11780" max="11780" width="51.7109375" style="28" customWidth="1"/>
    <col min="11781" max="11781" width="11.85546875" style="28" customWidth="1"/>
    <col min="11782" max="11782" width="16.85546875" style="28" bestFit="1" customWidth="1"/>
    <col min="11783" max="11783" width="8.140625" style="28" bestFit="1" customWidth="1"/>
    <col min="11784" max="11784" width="3" style="28" bestFit="1" customWidth="1"/>
    <col min="11785" max="11785" width="5" style="28" bestFit="1" customWidth="1"/>
    <col min="11786" max="12034" width="9.140625" style="28"/>
    <col min="12035" max="12035" width="5.28515625" style="28" customWidth="1"/>
    <col min="12036" max="12036" width="51.7109375" style="28" customWidth="1"/>
    <col min="12037" max="12037" width="11.85546875" style="28" customWidth="1"/>
    <col min="12038" max="12038" width="16.85546875" style="28" bestFit="1" customWidth="1"/>
    <col min="12039" max="12039" width="8.140625" style="28" bestFit="1" customWidth="1"/>
    <col min="12040" max="12040" width="3" style="28" bestFit="1" customWidth="1"/>
    <col min="12041" max="12041" width="5" style="28" bestFit="1" customWidth="1"/>
    <col min="12042" max="12290" width="9.140625" style="28"/>
    <col min="12291" max="12291" width="5.28515625" style="28" customWidth="1"/>
    <col min="12292" max="12292" width="51.7109375" style="28" customWidth="1"/>
    <col min="12293" max="12293" width="11.85546875" style="28" customWidth="1"/>
    <col min="12294" max="12294" width="16.85546875" style="28" bestFit="1" customWidth="1"/>
    <col min="12295" max="12295" width="8.140625" style="28" bestFit="1" customWidth="1"/>
    <col min="12296" max="12296" width="3" style="28" bestFit="1" customWidth="1"/>
    <col min="12297" max="12297" width="5" style="28" bestFit="1" customWidth="1"/>
    <col min="12298" max="12546" width="9.140625" style="28"/>
    <col min="12547" max="12547" width="5.28515625" style="28" customWidth="1"/>
    <col min="12548" max="12548" width="51.7109375" style="28" customWidth="1"/>
    <col min="12549" max="12549" width="11.85546875" style="28" customWidth="1"/>
    <col min="12550" max="12550" width="16.85546875" style="28" bestFit="1" customWidth="1"/>
    <col min="12551" max="12551" width="8.140625" style="28" bestFit="1" customWidth="1"/>
    <col min="12552" max="12552" width="3" style="28" bestFit="1" customWidth="1"/>
    <col min="12553" max="12553" width="5" style="28" bestFit="1" customWidth="1"/>
    <col min="12554" max="12802" width="9.140625" style="28"/>
    <col min="12803" max="12803" width="5.28515625" style="28" customWidth="1"/>
    <col min="12804" max="12804" width="51.7109375" style="28" customWidth="1"/>
    <col min="12805" max="12805" width="11.85546875" style="28" customWidth="1"/>
    <col min="12806" max="12806" width="16.85546875" style="28" bestFit="1" customWidth="1"/>
    <col min="12807" max="12807" width="8.140625" style="28" bestFit="1" customWidth="1"/>
    <col min="12808" max="12808" width="3" style="28" bestFit="1" customWidth="1"/>
    <col min="12809" max="12809" width="5" style="28" bestFit="1" customWidth="1"/>
    <col min="12810" max="13058" width="9.140625" style="28"/>
    <col min="13059" max="13059" width="5.28515625" style="28" customWidth="1"/>
    <col min="13060" max="13060" width="51.7109375" style="28" customWidth="1"/>
    <col min="13061" max="13061" width="11.85546875" style="28" customWidth="1"/>
    <col min="13062" max="13062" width="16.85546875" style="28" bestFit="1" customWidth="1"/>
    <col min="13063" max="13063" width="8.140625" style="28" bestFit="1" customWidth="1"/>
    <col min="13064" max="13064" width="3" style="28" bestFit="1" customWidth="1"/>
    <col min="13065" max="13065" width="5" style="28" bestFit="1" customWidth="1"/>
    <col min="13066" max="13314" width="9.140625" style="28"/>
    <col min="13315" max="13315" width="5.28515625" style="28" customWidth="1"/>
    <col min="13316" max="13316" width="51.7109375" style="28" customWidth="1"/>
    <col min="13317" max="13317" width="11.85546875" style="28" customWidth="1"/>
    <col min="13318" max="13318" width="16.85546875" style="28" bestFit="1" customWidth="1"/>
    <col min="13319" max="13319" width="8.140625" style="28" bestFit="1" customWidth="1"/>
    <col min="13320" max="13320" width="3" style="28" bestFit="1" customWidth="1"/>
    <col min="13321" max="13321" width="5" style="28" bestFit="1" customWidth="1"/>
    <col min="13322" max="13570" width="9.140625" style="28"/>
    <col min="13571" max="13571" width="5.28515625" style="28" customWidth="1"/>
    <col min="13572" max="13572" width="51.7109375" style="28" customWidth="1"/>
    <col min="13573" max="13573" width="11.85546875" style="28" customWidth="1"/>
    <col min="13574" max="13574" width="16.85546875" style="28" bestFit="1" customWidth="1"/>
    <col min="13575" max="13575" width="8.140625" style="28" bestFit="1" customWidth="1"/>
    <col min="13576" max="13576" width="3" style="28" bestFit="1" customWidth="1"/>
    <col min="13577" max="13577" width="5" style="28" bestFit="1" customWidth="1"/>
    <col min="13578" max="13826" width="9.140625" style="28"/>
    <col min="13827" max="13827" width="5.28515625" style="28" customWidth="1"/>
    <col min="13828" max="13828" width="51.7109375" style="28" customWidth="1"/>
    <col min="13829" max="13829" width="11.85546875" style="28" customWidth="1"/>
    <col min="13830" max="13830" width="16.85546875" style="28" bestFit="1" customWidth="1"/>
    <col min="13831" max="13831" width="8.140625" style="28" bestFit="1" customWidth="1"/>
    <col min="13832" max="13832" width="3" style="28" bestFit="1" customWidth="1"/>
    <col min="13833" max="13833" width="5" style="28" bestFit="1" customWidth="1"/>
    <col min="13834" max="14082" width="9.140625" style="28"/>
    <col min="14083" max="14083" width="5.28515625" style="28" customWidth="1"/>
    <col min="14084" max="14084" width="51.7109375" style="28" customWidth="1"/>
    <col min="14085" max="14085" width="11.85546875" style="28" customWidth="1"/>
    <col min="14086" max="14086" width="16.85546875" style="28" bestFit="1" customWidth="1"/>
    <col min="14087" max="14087" width="8.140625" style="28" bestFit="1" customWidth="1"/>
    <col min="14088" max="14088" width="3" style="28" bestFit="1" customWidth="1"/>
    <col min="14089" max="14089" width="5" style="28" bestFit="1" customWidth="1"/>
    <col min="14090" max="14338" width="9.140625" style="28"/>
    <col min="14339" max="14339" width="5.28515625" style="28" customWidth="1"/>
    <col min="14340" max="14340" width="51.7109375" style="28" customWidth="1"/>
    <col min="14341" max="14341" width="11.85546875" style="28" customWidth="1"/>
    <col min="14342" max="14342" width="16.85546875" style="28" bestFit="1" customWidth="1"/>
    <col min="14343" max="14343" width="8.140625" style="28" bestFit="1" customWidth="1"/>
    <col min="14344" max="14344" width="3" style="28" bestFit="1" customWidth="1"/>
    <col min="14345" max="14345" width="5" style="28" bestFit="1" customWidth="1"/>
    <col min="14346" max="14594" width="9.140625" style="28"/>
    <col min="14595" max="14595" width="5.28515625" style="28" customWidth="1"/>
    <col min="14596" max="14596" width="51.7109375" style="28" customWidth="1"/>
    <col min="14597" max="14597" width="11.85546875" style="28" customWidth="1"/>
    <col min="14598" max="14598" width="16.85546875" style="28" bestFit="1" customWidth="1"/>
    <col min="14599" max="14599" width="8.140625" style="28" bestFit="1" customWidth="1"/>
    <col min="14600" max="14600" width="3" style="28" bestFit="1" customWidth="1"/>
    <col min="14601" max="14601" width="5" style="28" bestFit="1" customWidth="1"/>
    <col min="14602" max="14850" width="9.140625" style="28"/>
    <col min="14851" max="14851" width="5.28515625" style="28" customWidth="1"/>
    <col min="14852" max="14852" width="51.7109375" style="28" customWidth="1"/>
    <col min="14853" max="14853" width="11.85546875" style="28" customWidth="1"/>
    <col min="14854" max="14854" width="16.85546875" style="28" bestFit="1" customWidth="1"/>
    <col min="14855" max="14855" width="8.140625" style="28" bestFit="1" customWidth="1"/>
    <col min="14856" max="14856" width="3" style="28" bestFit="1" customWidth="1"/>
    <col min="14857" max="14857" width="5" style="28" bestFit="1" customWidth="1"/>
    <col min="14858" max="15106" width="9.140625" style="28"/>
    <col min="15107" max="15107" width="5.28515625" style="28" customWidth="1"/>
    <col min="15108" max="15108" width="51.7109375" style="28" customWidth="1"/>
    <col min="15109" max="15109" width="11.85546875" style="28" customWidth="1"/>
    <col min="15110" max="15110" width="16.85546875" style="28" bestFit="1" customWidth="1"/>
    <col min="15111" max="15111" width="8.140625" style="28" bestFit="1" customWidth="1"/>
    <col min="15112" max="15112" width="3" style="28" bestFit="1" customWidth="1"/>
    <col min="15113" max="15113" width="5" style="28" bestFit="1" customWidth="1"/>
    <col min="15114" max="15362" width="9.140625" style="28"/>
    <col min="15363" max="15363" width="5.28515625" style="28" customWidth="1"/>
    <col min="15364" max="15364" width="51.7109375" style="28" customWidth="1"/>
    <col min="15365" max="15365" width="11.85546875" style="28" customWidth="1"/>
    <col min="15366" max="15366" width="16.85546875" style="28" bestFit="1" customWidth="1"/>
    <col min="15367" max="15367" width="8.140625" style="28" bestFit="1" customWidth="1"/>
    <col min="15368" max="15368" width="3" style="28" bestFit="1" customWidth="1"/>
    <col min="15369" max="15369" width="5" style="28" bestFit="1" customWidth="1"/>
    <col min="15370" max="15618" width="9.140625" style="28"/>
    <col min="15619" max="15619" width="5.28515625" style="28" customWidth="1"/>
    <col min="15620" max="15620" width="51.7109375" style="28" customWidth="1"/>
    <col min="15621" max="15621" width="11.85546875" style="28" customWidth="1"/>
    <col min="15622" max="15622" width="16.85546875" style="28" bestFit="1" customWidth="1"/>
    <col min="15623" max="15623" width="8.140625" style="28" bestFit="1" customWidth="1"/>
    <col min="15624" max="15624" width="3" style="28" bestFit="1" customWidth="1"/>
    <col min="15625" max="15625" width="5" style="28" bestFit="1" customWidth="1"/>
    <col min="15626" max="15874" width="9.140625" style="28"/>
    <col min="15875" max="15875" width="5.28515625" style="28" customWidth="1"/>
    <col min="15876" max="15876" width="51.7109375" style="28" customWidth="1"/>
    <col min="15877" max="15877" width="11.85546875" style="28" customWidth="1"/>
    <col min="15878" max="15878" width="16.85546875" style="28" bestFit="1" customWidth="1"/>
    <col min="15879" max="15879" width="8.140625" style="28" bestFit="1" customWidth="1"/>
    <col min="15880" max="15880" width="3" style="28" bestFit="1" customWidth="1"/>
    <col min="15881" max="15881" width="5" style="28" bestFit="1" customWidth="1"/>
    <col min="15882" max="16130" width="9.140625" style="28"/>
    <col min="16131" max="16131" width="5.28515625" style="28" customWidth="1"/>
    <col min="16132" max="16132" width="51.7109375" style="28" customWidth="1"/>
    <col min="16133" max="16133" width="11.85546875" style="28" customWidth="1"/>
    <col min="16134" max="16134" width="16.85546875" style="28" bestFit="1" customWidth="1"/>
    <col min="16135" max="16135" width="8.140625" style="28" bestFit="1" customWidth="1"/>
    <col min="16136" max="16136" width="3" style="28" bestFit="1" customWidth="1"/>
    <col min="16137" max="16137" width="5" style="28" bestFit="1" customWidth="1"/>
    <col min="16138" max="16384" width="9.140625" style="28"/>
  </cols>
  <sheetData>
    <row r="2" spans="1:7" x14ac:dyDescent="0.2">
      <c r="B2" s="26" t="s">
        <v>0</v>
      </c>
      <c r="C2" s="27"/>
      <c r="D2" s="27"/>
      <c r="E2" s="27"/>
      <c r="F2" s="27"/>
    </row>
    <row r="3" spans="1:7" x14ac:dyDescent="0.2">
      <c r="B3" s="29" t="s">
        <v>1</v>
      </c>
      <c r="C3" s="27"/>
      <c r="D3" s="27"/>
      <c r="E3" s="27"/>
      <c r="F3" s="27"/>
    </row>
    <row r="4" spans="1:7" x14ac:dyDescent="0.2">
      <c r="B4" s="26" t="s">
        <v>2</v>
      </c>
      <c r="C4" s="27"/>
      <c r="D4" s="27"/>
      <c r="E4" s="27"/>
      <c r="F4" s="27"/>
    </row>
    <row r="5" spans="1:7" x14ac:dyDescent="0.2">
      <c r="B5" s="30"/>
      <c r="C5" s="27"/>
      <c r="D5" s="27"/>
      <c r="E5" s="27"/>
      <c r="F5" s="27"/>
    </row>
    <row r="6" spans="1:7" x14ac:dyDescent="0.2">
      <c r="B6" s="31" t="s">
        <v>3</v>
      </c>
      <c r="C6" s="32" t="s">
        <v>4</v>
      </c>
      <c r="D6" s="32"/>
      <c r="E6" s="32"/>
      <c r="F6" s="32"/>
      <c r="G6" s="29"/>
    </row>
    <row r="7" spans="1:7" x14ac:dyDescent="0.2">
      <c r="B7" s="31" t="s">
        <v>75</v>
      </c>
      <c r="C7" s="29" t="str">
        <f>'[2]Бориса Гмирі 7А'!$C$4</f>
        <v>Бориса Гмирі 7-А</v>
      </c>
      <c r="D7" s="29"/>
      <c r="E7" s="29"/>
      <c r="F7" s="32"/>
      <c r="G7" s="29"/>
    </row>
    <row r="8" spans="1:7" x14ac:dyDescent="0.2">
      <c r="B8" s="33" t="s">
        <v>6</v>
      </c>
      <c r="C8" s="29">
        <f>'[2]Бориса Гмирі 7А'!$D$9</f>
        <v>1660.3</v>
      </c>
      <c r="D8" s="29"/>
      <c r="E8" s="29"/>
      <c r="F8" s="32"/>
      <c r="G8" s="29"/>
    </row>
    <row r="9" spans="1:7" x14ac:dyDescent="0.2">
      <c r="A9" s="34"/>
      <c r="B9" s="32"/>
      <c r="C9" s="27"/>
      <c r="D9" s="27"/>
      <c r="E9" s="27"/>
      <c r="F9" s="27"/>
    </row>
    <row r="10" spans="1:7" x14ac:dyDescent="0.2">
      <c r="A10" s="70" t="s">
        <v>7</v>
      </c>
      <c r="B10" s="72" t="s">
        <v>8</v>
      </c>
      <c r="C10" s="74" t="s">
        <v>9</v>
      </c>
      <c r="D10" s="68" t="s">
        <v>103</v>
      </c>
      <c r="E10" s="66" t="s">
        <v>104</v>
      </c>
      <c r="F10" s="75" t="s">
        <v>10</v>
      </c>
      <c r="G10" s="75" t="s">
        <v>11</v>
      </c>
    </row>
    <row r="11" spans="1:7" x14ac:dyDescent="0.2">
      <c r="A11" s="71"/>
      <c r="B11" s="73"/>
      <c r="C11" s="74"/>
      <c r="D11" s="69"/>
      <c r="E11" s="67"/>
      <c r="F11" s="76"/>
      <c r="G11" s="76"/>
    </row>
    <row r="12" spans="1:7" x14ac:dyDescent="0.2">
      <c r="A12" s="35">
        <v>1</v>
      </c>
      <c r="B12" s="36" t="s">
        <v>12</v>
      </c>
      <c r="C12" s="45">
        <v>0.373</v>
      </c>
      <c r="D12" s="45">
        <v>0.39325035077212589</v>
      </c>
      <c r="E12" s="60">
        <v>5.429048464376919</v>
      </c>
      <c r="F12" s="46" t="s">
        <v>13</v>
      </c>
      <c r="G12" s="47" t="s">
        <v>14</v>
      </c>
    </row>
    <row r="13" spans="1:7" x14ac:dyDescent="0.2">
      <c r="A13" s="35">
        <v>2</v>
      </c>
      <c r="B13" s="37" t="s">
        <v>15</v>
      </c>
      <c r="C13" s="45">
        <v>0</v>
      </c>
      <c r="D13" s="45"/>
      <c r="E13" s="60">
        <v>0</v>
      </c>
      <c r="F13" s="46"/>
      <c r="G13" s="47"/>
    </row>
    <row r="14" spans="1:7" x14ac:dyDescent="0.2">
      <c r="A14" s="35">
        <v>3</v>
      </c>
      <c r="B14" s="37" t="s">
        <v>17</v>
      </c>
      <c r="C14" s="45">
        <v>0</v>
      </c>
      <c r="D14" s="45"/>
      <c r="E14" s="60"/>
      <c r="F14" s="46"/>
      <c r="G14" s="47"/>
    </row>
    <row r="15" spans="1:7" x14ac:dyDescent="0.2">
      <c r="A15" s="35">
        <v>4</v>
      </c>
      <c r="B15" s="38" t="s">
        <v>19</v>
      </c>
      <c r="C15" s="45">
        <v>0</v>
      </c>
      <c r="D15" s="45"/>
      <c r="E15" s="60"/>
      <c r="F15" s="46"/>
      <c r="G15" s="47"/>
    </row>
    <row r="16" spans="1:7" ht="63.75" x14ac:dyDescent="0.2">
      <c r="A16" s="39">
        <v>5</v>
      </c>
      <c r="B16" s="38" t="s">
        <v>20</v>
      </c>
      <c r="C16" s="45">
        <v>0.47399999999999998</v>
      </c>
      <c r="D16" s="45">
        <v>0.48783594862645685</v>
      </c>
      <c r="E16" s="60">
        <v>2.9189765034719102</v>
      </c>
      <c r="F16" s="46" t="s">
        <v>21</v>
      </c>
      <c r="G16" s="47" t="s">
        <v>14</v>
      </c>
    </row>
    <row r="17" spans="1:7" x14ac:dyDescent="0.2">
      <c r="A17" s="39">
        <v>6</v>
      </c>
      <c r="B17" s="37" t="s">
        <v>22</v>
      </c>
      <c r="C17" s="45">
        <v>0</v>
      </c>
      <c r="D17" s="45"/>
      <c r="E17" s="60">
        <v>0</v>
      </c>
      <c r="F17" s="46"/>
      <c r="G17" s="47"/>
    </row>
    <row r="18" spans="1:7" s="40" customFormat="1" x14ac:dyDescent="0.2">
      <c r="A18" s="39">
        <v>7</v>
      </c>
      <c r="B18" s="37" t="s">
        <v>23</v>
      </c>
      <c r="C18" s="45">
        <v>0</v>
      </c>
      <c r="D18" s="45"/>
      <c r="E18" s="60">
        <v>0</v>
      </c>
      <c r="F18" s="46"/>
      <c r="G18" s="47"/>
    </row>
    <row r="19" spans="1:7" x14ac:dyDescent="0.2">
      <c r="A19" s="39">
        <v>8</v>
      </c>
      <c r="B19" s="37" t="s">
        <v>24</v>
      </c>
      <c r="C19" s="45">
        <v>8.3000000000000004E-2</v>
      </c>
      <c r="D19" s="45">
        <v>8.2687610672770001E-2</v>
      </c>
      <c r="E19" s="60">
        <v>0</v>
      </c>
      <c r="F19" s="46" t="s">
        <v>25</v>
      </c>
      <c r="G19" s="47" t="s">
        <v>14</v>
      </c>
    </row>
    <row r="20" spans="1:7" ht="76.5" x14ac:dyDescent="0.2">
      <c r="A20" s="39">
        <v>9</v>
      </c>
      <c r="B20" s="41" t="s">
        <v>26</v>
      </c>
      <c r="C20" s="45">
        <v>7.0000000000000007E-2</v>
      </c>
      <c r="D20" s="45">
        <v>7.095458196474487E-2</v>
      </c>
      <c r="E20" s="60">
        <v>1.3636885210640912</v>
      </c>
      <c r="F20" s="46" t="s">
        <v>25</v>
      </c>
      <c r="G20" s="47" t="s">
        <v>14</v>
      </c>
    </row>
    <row r="21" spans="1:7" ht="76.5" x14ac:dyDescent="0.2">
      <c r="A21" s="39">
        <v>10</v>
      </c>
      <c r="B21" s="38" t="s">
        <v>27</v>
      </c>
      <c r="C21" s="45">
        <v>1</v>
      </c>
      <c r="D21" s="45">
        <v>0.74299999999999999</v>
      </c>
      <c r="E21" s="60">
        <v>-25.700000000000003</v>
      </c>
      <c r="F21" s="48" t="s">
        <v>28</v>
      </c>
      <c r="G21" s="47" t="s">
        <v>14</v>
      </c>
    </row>
    <row r="22" spans="1:7" ht="38.25" x14ac:dyDescent="0.2">
      <c r="A22" s="39">
        <v>11</v>
      </c>
      <c r="B22" s="38" t="s">
        <v>29</v>
      </c>
      <c r="C22" s="45">
        <v>0.33100000000000002</v>
      </c>
      <c r="D22" s="45">
        <v>0.34827050213505878</v>
      </c>
      <c r="E22" s="60">
        <v>5.2176743610449421</v>
      </c>
      <c r="F22" s="48" t="s">
        <v>30</v>
      </c>
      <c r="G22" s="47" t="s">
        <v>14</v>
      </c>
    </row>
    <row r="23" spans="1:7" ht="25.5" x14ac:dyDescent="0.2">
      <c r="A23" s="39">
        <v>12</v>
      </c>
      <c r="B23" s="42" t="s">
        <v>31</v>
      </c>
      <c r="C23" s="49">
        <v>0.16900000000000001</v>
      </c>
      <c r="D23" s="49">
        <v>0.37440281876769249</v>
      </c>
      <c r="E23" s="60">
        <v>121.54012944833872</v>
      </c>
      <c r="F23" s="46" t="s">
        <v>32</v>
      </c>
      <c r="G23" s="47" t="s">
        <v>14</v>
      </c>
    </row>
    <row r="24" spans="1:7" x14ac:dyDescent="0.2">
      <c r="A24" s="39">
        <v>13</v>
      </c>
      <c r="B24" s="36" t="s">
        <v>33</v>
      </c>
      <c r="C24" s="45">
        <v>0</v>
      </c>
      <c r="D24" s="45"/>
      <c r="E24" s="51"/>
      <c r="F24" s="46"/>
      <c r="G24" s="47"/>
    </row>
    <row r="25" spans="1:7" x14ac:dyDescent="0.2">
      <c r="A25" s="35"/>
      <c r="B25" s="46"/>
      <c r="C25" s="45"/>
      <c r="D25" s="45"/>
      <c r="E25" s="51"/>
      <c r="F25" s="46"/>
      <c r="G25" s="46"/>
    </row>
    <row r="26" spans="1:7" x14ac:dyDescent="0.2">
      <c r="A26" s="43"/>
      <c r="B26" s="44" t="s">
        <v>34</v>
      </c>
      <c r="C26" s="50">
        <f>SUM(C12:C24)</f>
        <v>2.5</v>
      </c>
      <c r="D26" s="50">
        <f>SUM(D12:D24)</f>
        <v>2.5004018129388488</v>
      </c>
      <c r="E26" s="54">
        <f t="shared" ref="E26" si="0">(D26*100/C26)-100</f>
        <v>1.6072517553951116E-2</v>
      </c>
      <c r="F26" s="46"/>
      <c r="G26" s="46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140625" style="2" customWidth="1"/>
    <col min="4" max="4" width="9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73</v>
      </c>
      <c r="D7" s="4"/>
      <c r="E7" s="4"/>
      <c r="F7" s="7"/>
      <c r="G7" s="4"/>
    </row>
    <row r="8" spans="1:7" x14ac:dyDescent="0.2">
      <c r="B8" s="8" t="s">
        <v>6</v>
      </c>
      <c r="C8" s="4">
        <v>328.2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ht="27" customHeight="1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0.53500000000000003</v>
      </c>
      <c r="D12" s="12">
        <v>0.55908319288223918</v>
      </c>
      <c r="E12" s="60">
        <v>4.5015313798577807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0.34699999999999998</v>
      </c>
      <c r="D16" s="12">
        <v>0.35355229819941031</v>
      </c>
      <c r="E16" s="60">
        <v>1.8882703744698404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0.14899999999999999</v>
      </c>
      <c r="D19" s="12">
        <v>0.14939305301645342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0.16400000000000001</v>
      </c>
      <c r="D20" s="12">
        <v>0.16671107485964839</v>
      </c>
      <c r="E20" s="60">
        <v>1.6530944266148708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0.86599999999999999</v>
      </c>
      <c r="D21" s="12">
        <v>0.81399999999999995</v>
      </c>
      <c r="E21" s="60">
        <v>-6.0046189376443522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0.255</v>
      </c>
      <c r="D22" s="12">
        <v>0.26737841476552676</v>
      </c>
      <c r="E22" s="60">
        <v>4.8542803002065824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0.184</v>
      </c>
      <c r="D23" s="22">
        <v>0.18940310786106029</v>
      </c>
      <c r="E23" s="60">
        <v>2.9364716636197272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2.4995211415843377</v>
      </c>
      <c r="E26" s="55">
        <f t="shared" ref="E26" si="0">(D26*100/C26)-100</f>
        <v>-1.9154336626485247E-2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9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77</v>
      </c>
      <c r="D8" s="4"/>
      <c r="E8" s="4"/>
      <c r="F8" s="7"/>
      <c r="G8" s="4"/>
    </row>
    <row r="9" spans="1:7" x14ac:dyDescent="0.2">
      <c r="B9" s="8" t="s">
        <v>6</v>
      </c>
      <c r="C9" s="4">
        <v>646.79999999999995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0.44</v>
      </c>
      <c r="D13" s="12">
        <v>0.46198681160849359</v>
      </c>
      <c r="E13" s="60">
        <v>4.9970026382940063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</v>
      </c>
      <c r="D17" s="12">
        <v>0.30442508673839891</v>
      </c>
      <c r="E17" s="60">
        <v>1.4750289127996439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0.152</v>
      </c>
      <c r="D20" s="12">
        <v>0.15161038961038967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0.13100000000000001</v>
      </c>
      <c r="D21" s="12">
        <v>0.13384603655166602</v>
      </c>
      <c r="E21" s="60">
        <v>2.1725469860045905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0.88700000000000001</v>
      </c>
      <c r="D22" s="12">
        <v>0.54300000000000004</v>
      </c>
      <c r="E22" s="60">
        <v>-38.782412626832013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0.374</v>
      </c>
      <c r="D23" s="12">
        <v>0.39292444415480476</v>
      </c>
      <c r="E23" s="60">
        <v>5.0600118060975205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0.216</v>
      </c>
      <c r="D24" s="22">
        <v>0.51257142857142857</v>
      </c>
      <c r="E24" s="60">
        <v>137.30158730158732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2.5000000000000004</v>
      </c>
      <c r="D27" s="25">
        <f>SUM(D13:D25)</f>
        <v>2.5003641972351813</v>
      </c>
      <c r="E27" s="54">
        <f t="shared" ref="E27" si="0">(D27*100/C27)-100</f>
        <v>1.456788940723186E-2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42578125" style="2" customWidth="1"/>
    <col min="4" max="4" width="8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78</v>
      </c>
      <c r="D8" s="4"/>
      <c r="E8" s="4"/>
      <c r="F8" s="7"/>
      <c r="G8" s="4"/>
    </row>
    <row r="9" spans="1:7" x14ac:dyDescent="0.2">
      <c r="B9" s="8" t="s">
        <v>6</v>
      </c>
      <c r="C9" s="4">
        <v>643.20000000000005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0.45900000000000002</v>
      </c>
      <c r="D13" s="12">
        <v>0.48131276448245075</v>
      </c>
      <c r="E13" s="60">
        <v>4.8611687325600741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</v>
      </c>
      <c r="D17" s="12">
        <v>0.30493713013432278</v>
      </c>
      <c r="E17" s="60">
        <v>1.6457100447742619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0.152</v>
      </c>
      <c r="D20" s="12">
        <v>0.15245895522388062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0.13200000000000001</v>
      </c>
      <c r="D21" s="12">
        <v>0.13459517481594771</v>
      </c>
      <c r="E21" s="60">
        <v>1.9660415272331164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0.96199999999999997</v>
      </c>
      <c r="D22" s="12">
        <v>0.39600000000000002</v>
      </c>
      <c r="E22" s="60">
        <v>-58.835758835758831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0.29699999999999999</v>
      </c>
      <c r="D23" s="12">
        <v>0.31162498482260609</v>
      </c>
      <c r="E23" s="60">
        <v>4.9242373140087921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0.19800000000000001</v>
      </c>
      <c r="D24" s="22">
        <v>0.71864272388059691</v>
      </c>
      <c r="E24" s="60">
        <v>262.95087064676608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2.4995717333598049</v>
      </c>
      <c r="E27" s="54">
        <f t="shared" ref="E27" si="0">(D27*100/C27)-100</f>
        <v>-1.7130665607808737E-2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28515625" style="2" customWidth="1"/>
    <col min="4" max="4" width="8.140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79</v>
      </c>
      <c r="D8" s="4"/>
      <c r="E8" s="4"/>
      <c r="F8" s="7"/>
      <c r="G8" s="4"/>
    </row>
    <row r="9" spans="1:7" x14ac:dyDescent="0.2">
      <c r="B9" s="8" t="s">
        <v>6</v>
      </c>
      <c r="C9" s="4">
        <v>622.12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0.33100000000000002</v>
      </c>
      <c r="D13" s="12">
        <v>0.34728841005280425</v>
      </c>
      <c r="E13" s="60">
        <v>4.9209698044725769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0.30299999999999999</v>
      </c>
      <c r="D17" s="12">
        <v>0.30805437359737098</v>
      </c>
      <c r="E17" s="60">
        <v>1.6681100981422361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0.126</v>
      </c>
      <c r="D20" s="12">
        <v>0.12609991641483961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0.13700000000000001</v>
      </c>
      <c r="D21" s="12">
        <v>0.139155816308136</v>
      </c>
      <c r="E21" s="60">
        <v>1.5735885460846646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0.98799999999999999</v>
      </c>
      <c r="D22" s="12">
        <v>0.76700000000000002</v>
      </c>
      <c r="E22" s="60">
        <v>-22.368421052631575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0.107</v>
      </c>
      <c r="D23" s="12">
        <v>0.11266140113177778</v>
      </c>
      <c r="E23" s="60">
        <v>5.291029095119427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0.20799999999999999</v>
      </c>
      <c r="D24" s="22">
        <v>0.39967916157654465</v>
      </c>
      <c r="E24" s="60">
        <v>92.153443065646485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2.2000000000000002</v>
      </c>
      <c r="D27" s="25">
        <f>SUM(D13:D25)</f>
        <v>2.199939079081473</v>
      </c>
      <c r="E27" s="53">
        <f t="shared" ref="E27" si="0">(D27*100/C27)-100</f>
        <v>-2.7691326603331845E-3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80</v>
      </c>
      <c r="D8" s="4"/>
      <c r="E8" s="4"/>
      <c r="F8" s="7"/>
      <c r="G8" s="4"/>
    </row>
    <row r="9" spans="1:7" x14ac:dyDescent="0.2">
      <c r="B9" s="8" t="s">
        <v>6</v>
      </c>
      <c r="C9" s="4">
        <v>325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0.47299999999999998</v>
      </c>
      <c r="D13" s="12">
        <v>0.49508232781885686</v>
      </c>
      <c r="E13" s="60">
        <v>4.6685682492297929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0.34200000000000003</v>
      </c>
      <c r="D17" s="12">
        <v>0.34952535863604595</v>
      </c>
      <c r="E17" s="60">
        <v>2.2003972620017294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0.151</v>
      </c>
      <c r="D20" s="12">
        <v>0.15086400000000005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0.16600000000000001</v>
      </c>
      <c r="D21" s="12">
        <v>0.16835253775057415</v>
      </c>
      <c r="E21" s="60">
        <v>1.417191416008535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0.98799999999999999</v>
      </c>
      <c r="D22" s="12">
        <v>0.57899999999999996</v>
      </c>
      <c r="E22" s="60">
        <v>-41.396761133603242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0.17499999999999999</v>
      </c>
      <c r="D23" s="12">
        <v>0.18366012292314299</v>
      </c>
      <c r="E23" s="60">
        <v>4.9486416703674223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0.20499999999999999</v>
      </c>
      <c r="D24" s="22">
        <v>0.57380399999999998</v>
      </c>
      <c r="E24" s="60">
        <v>179.90439024390241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2.5002883471286199</v>
      </c>
      <c r="E27" s="54">
        <f t="shared" ref="E27" si="0">(D27*100/C27)-100</f>
        <v>1.1533885144800138E-2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85546875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81</v>
      </c>
      <c r="D8" s="4"/>
      <c r="E8" s="4"/>
      <c r="F8" s="7"/>
      <c r="G8" s="4"/>
    </row>
    <row r="9" spans="1:7" x14ac:dyDescent="0.2">
      <c r="B9" s="8" t="s">
        <v>6</v>
      </c>
      <c r="C9" s="4">
        <v>324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0.504</v>
      </c>
      <c r="D13" s="12">
        <v>0.52796956826110431</v>
      </c>
      <c r="E13" s="60">
        <v>4.7558667184730723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0.34300000000000003</v>
      </c>
      <c r="D17" s="12">
        <v>0.34078592284212572</v>
      </c>
      <c r="E17" s="60">
        <v>-0.64550354456976322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0.151</v>
      </c>
      <c r="D20" s="12">
        <v>0.15132962962962968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0.16600000000000001</v>
      </c>
      <c r="D21" s="12">
        <v>0.16887214434856976</v>
      </c>
      <c r="E21" s="60">
        <v>1.7302074388974376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0.85299999999999998</v>
      </c>
      <c r="D22" s="12">
        <v>0.26400000000000001</v>
      </c>
      <c r="E22" s="60">
        <v>-69.050410316529891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0.26700000000000002</v>
      </c>
      <c r="D23" s="12">
        <v>0.27963808161859255</v>
      </c>
      <c r="E23" s="60">
        <v>4.733363902094581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0.216</v>
      </c>
      <c r="D24" s="22">
        <v>0.76743333333333319</v>
      </c>
      <c r="E24" s="60">
        <v>255.29320987654319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2.5000286800333553</v>
      </c>
      <c r="E27" s="53">
        <f t="shared" ref="E27" si="0">(D27*100/C27)-100</f>
        <v>1.1472013342057608E-3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1.42578125" style="2" customWidth="1"/>
    <col min="3" max="3" width="10.5703125" style="2" customWidth="1"/>
    <col min="4" max="4" width="8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82</v>
      </c>
      <c r="D8" s="4"/>
      <c r="E8" s="4"/>
      <c r="F8" s="7"/>
      <c r="G8" s="4"/>
    </row>
    <row r="9" spans="1:7" x14ac:dyDescent="0.2">
      <c r="B9" s="8" t="s">
        <v>6</v>
      </c>
      <c r="C9" s="4">
        <v>648.4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0.503</v>
      </c>
      <c r="D13" s="12">
        <v>0.52789273425696259</v>
      </c>
      <c r="E13" s="60">
        <v>4.9488537290184098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0.29899999999999999</v>
      </c>
      <c r="D17" s="12">
        <v>0.30419933698703949</v>
      </c>
      <c r="E17" s="60">
        <v>1.7389086913175618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0.151</v>
      </c>
      <c r="D20" s="12">
        <v>0.15123627390499697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0.13100000000000001</v>
      </c>
      <c r="D21" s="12">
        <v>0.13351575638744229</v>
      </c>
      <c r="E21" s="60">
        <v>1.9204247232383835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0.86399999999999999</v>
      </c>
      <c r="D22" s="12">
        <v>0.51900000000000002</v>
      </c>
      <c r="E22" s="60">
        <v>-39.930555555555557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0.33600000000000002</v>
      </c>
      <c r="D23" s="12">
        <v>0.35240784394497959</v>
      </c>
      <c r="E23" s="60">
        <v>4.8832868883867775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0.216</v>
      </c>
      <c r="D24" s="22">
        <v>0.51130660086366431</v>
      </c>
      <c r="E24" s="60">
        <v>136.71601891836312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2.4995585463450856</v>
      </c>
      <c r="E27" s="54">
        <f t="shared" ref="E27" si="0">(D27*100/C27)-100</f>
        <v>-1.7658146196566804E-2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" style="2" customWidth="1"/>
    <col min="4" max="4" width="8.71093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83</v>
      </c>
      <c r="D8" s="4"/>
      <c r="E8" s="4"/>
      <c r="F8" s="7"/>
      <c r="G8" s="4"/>
    </row>
    <row r="9" spans="1:7" x14ac:dyDescent="0.2">
      <c r="B9" s="8" t="s">
        <v>6</v>
      </c>
      <c r="C9" s="4">
        <v>655.6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0.374</v>
      </c>
      <c r="D13" s="12">
        <v>0.39278055569760395</v>
      </c>
      <c r="E13" s="60">
        <v>5.0215389565785955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0.29899999999999999</v>
      </c>
      <c r="D17" s="12">
        <v>0.30319709899694391</v>
      </c>
      <c r="E17" s="60">
        <v>1.4037120391116815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</v>
      </c>
      <c r="D20" s="12">
        <v>0.14957535082367301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</v>
      </c>
      <c r="D21" s="12">
        <v>0.13204944545701278</v>
      </c>
      <c r="E21" s="60">
        <v>1.5764965053944309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1</v>
      </c>
      <c r="D22" s="12">
        <v>0.93100000000000005</v>
      </c>
      <c r="E22" s="60">
        <v>-6.8999999999999915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0.22700000000000001</v>
      </c>
      <c r="D23" s="12">
        <v>0.23815286907736519</v>
      </c>
      <c r="E23" s="60">
        <v>4.913158183861313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0.22</v>
      </c>
      <c r="D24" s="22">
        <v>0.25284563758389256</v>
      </c>
      <c r="E24" s="60">
        <v>14.9298352654057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2.4000000000000004</v>
      </c>
      <c r="D27" s="25">
        <f>SUM(D13:D25)</f>
        <v>2.3996009576364914</v>
      </c>
      <c r="E27" s="54">
        <f t="shared" ref="E27" si="0">(D27*100/C27)-100</f>
        <v>-1.6626765146199318E-2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85546875" style="2" customWidth="1"/>
    <col min="4" max="4" width="9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84</v>
      </c>
      <c r="D7" s="4"/>
      <c r="E7" s="4"/>
      <c r="F7" s="7"/>
      <c r="G7" s="4"/>
    </row>
    <row r="8" spans="1:7" x14ac:dyDescent="0.2">
      <c r="B8" s="6"/>
      <c r="C8" s="4" t="s">
        <v>85</v>
      </c>
      <c r="D8" s="4"/>
      <c r="E8" s="4"/>
      <c r="F8" s="7"/>
      <c r="G8" s="4"/>
    </row>
    <row r="9" spans="1:7" x14ac:dyDescent="0.2">
      <c r="B9" s="8" t="s">
        <v>6</v>
      </c>
      <c r="C9" s="4">
        <v>652.1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0.51800000000000002</v>
      </c>
      <c r="D13" s="12">
        <v>0.5439440960090336</v>
      </c>
      <c r="E13" s="60">
        <v>5.00851274305667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0.29899999999999999</v>
      </c>
      <c r="D17" s="12">
        <v>0.30368153366415646</v>
      </c>
      <c r="E17" s="60">
        <v>1.5657303224603538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</v>
      </c>
      <c r="D20" s="12">
        <v>0.15037816285845731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</v>
      </c>
      <c r="D21" s="12">
        <v>0.13275819113880935</v>
      </c>
      <c r="E21" s="60">
        <v>2.1216854913918013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0.85</v>
      </c>
      <c r="D22" s="12">
        <v>0.64100000000000001</v>
      </c>
      <c r="E22" s="60">
        <v>-24.588235294117652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0.35499999999999998</v>
      </c>
      <c r="D23" s="12">
        <v>0.3722541935375176</v>
      </c>
      <c r="E23" s="60">
        <v>4.8603362077514447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0.19800000000000001</v>
      </c>
      <c r="D24" s="22">
        <v>0.35588382149976994</v>
      </c>
      <c r="E24" s="60">
        <v>79.739303787762594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2.4998999987077442</v>
      </c>
      <c r="E27" s="53">
        <f t="shared" ref="E27" si="0">(D27*100/C27)-100</f>
        <v>-4.0000516902267691E-3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5703125" style="2" customWidth="1"/>
    <col min="4" max="4" width="8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86</v>
      </c>
      <c r="D8" s="4"/>
      <c r="E8" s="4"/>
      <c r="F8" s="7"/>
      <c r="G8" s="4"/>
    </row>
    <row r="9" spans="1:7" x14ac:dyDescent="0.2">
      <c r="B9" s="8" t="s">
        <v>6</v>
      </c>
      <c r="C9" s="4">
        <v>657.9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0.39700000000000002</v>
      </c>
      <c r="D13" s="12">
        <v>0.41596762654908787</v>
      </c>
      <c r="E13" s="60">
        <v>4.7777396849087808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0.29799999999999999</v>
      </c>
      <c r="D17" s="12">
        <v>0.30288156270314087</v>
      </c>
      <c r="E17" s="60">
        <v>1.6381082896445918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0.14899999999999999</v>
      </c>
      <c r="D20" s="12">
        <v>0.14905243958048339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0.129</v>
      </c>
      <c r="D21" s="12">
        <v>0.13158780428882441</v>
      </c>
      <c r="E21" s="60">
        <v>2.0060498362979899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1</v>
      </c>
      <c r="D22" s="12">
        <v>0.75800000000000001</v>
      </c>
      <c r="E22" s="60">
        <v>-24.200000000000003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0.23599999999999999</v>
      </c>
      <c r="D23" s="12">
        <v>0.24858001525293169</v>
      </c>
      <c r="E23" s="60">
        <v>5.3305149376829206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0.191</v>
      </c>
      <c r="D24" s="22">
        <v>0.39369015047879613</v>
      </c>
      <c r="E24" s="60">
        <v>106.12049763287754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2.4</v>
      </c>
      <c r="D27" s="25">
        <f>SUM(D13:D25)</f>
        <v>2.3997595988532643</v>
      </c>
      <c r="E27" s="54">
        <f t="shared" ref="E27" si="0">(D27*100/C27)-100</f>
        <v>-1.0016714447317554E-2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5703125" style="2" customWidth="1"/>
    <col min="4" max="4" width="7.140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39</v>
      </c>
      <c r="D7" s="4"/>
      <c r="E7" s="4"/>
      <c r="F7" s="7"/>
      <c r="G7" s="4"/>
    </row>
    <row r="8" spans="1:7" x14ac:dyDescent="0.2">
      <c r="B8" s="8" t="s">
        <v>6</v>
      </c>
      <c r="C8" s="4">
        <v>325.10000000000002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0.55200000000000005</v>
      </c>
      <c r="D12" s="12">
        <v>0.57781877019833172</v>
      </c>
      <c r="E12" s="60">
        <v>4.6773134417267528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0.34300000000000003</v>
      </c>
      <c r="D16" s="12">
        <v>0.34948334529903086</v>
      </c>
      <c r="E16" s="60">
        <v>1.8901881338282323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0.15081759458628116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0.16600000000000001</v>
      </c>
      <c r="D20" s="12">
        <v>0.16877965607042375</v>
      </c>
      <c r="E20" s="60">
        <v>1.6744916086889958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0.99299999999999999</v>
      </c>
      <c r="D21" s="12">
        <v>0.74399999999999999</v>
      </c>
      <c r="E21" s="60">
        <v>-25.075528700906332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0.09</v>
      </c>
      <c r="D22" s="12">
        <v>9.4650081078079401E-2</v>
      </c>
      <c r="E22" s="60">
        <v>5.1667567534215522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0.20499999999999999</v>
      </c>
      <c r="D23" s="22">
        <v>0.41428652722239301</v>
      </c>
      <c r="E23" s="60">
        <v>102.09098888897219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2.4998359744545398</v>
      </c>
      <c r="E26" s="54">
        <f t="shared" ref="E26" si="0">(D26*100/C26)-100</f>
        <v>-6.5610218184133373E-3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85546875" style="2" customWidth="1"/>
    <col min="4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87</v>
      </c>
      <c r="D8" s="4"/>
      <c r="E8" s="4"/>
      <c r="F8" s="7"/>
      <c r="G8" s="4"/>
    </row>
    <row r="9" spans="1:7" x14ac:dyDescent="0.2">
      <c r="B9" s="8" t="s">
        <v>6</v>
      </c>
      <c r="C9" s="4">
        <v>325.2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0.54100000000000004</v>
      </c>
      <c r="D13" s="12">
        <v>0.5666882261892725</v>
      </c>
      <c r="E13" s="60">
        <v>4.7482858020836431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0.34200000000000003</v>
      </c>
      <c r="D17" s="12">
        <v>0.34944135780047647</v>
      </c>
      <c r="E17" s="60">
        <v>2.1758356141743889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0.151</v>
      </c>
      <c r="D20" s="12">
        <v>0.15077121771217716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0.16600000000000001</v>
      </c>
      <c r="D21" s="12">
        <v>0.16824899990447909</v>
      </c>
      <c r="E21" s="60">
        <v>1.3548192195656981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0.91600000000000004</v>
      </c>
      <c r="D22" s="12">
        <v>0.51700000000000002</v>
      </c>
      <c r="E22" s="60">
        <v>-43.558951965065503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0.17899999999999999</v>
      </c>
      <c r="D23" s="12">
        <v>0.18748971147998655</v>
      </c>
      <c r="E23" s="60">
        <v>4.7428555754114967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0.20499999999999999</v>
      </c>
      <c r="D24" s="22">
        <v>0.56070774907749077</v>
      </c>
      <c r="E24" s="60">
        <v>173.51597515975163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60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2.5003472621638827</v>
      </c>
      <c r="E27" s="54">
        <f t="shared" ref="E27" si="0">(D27*100/C27)-100</f>
        <v>1.3890486555311554E-2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85546875" style="2" customWidth="1"/>
    <col min="4" max="4" width="9.140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88</v>
      </c>
      <c r="D8" s="4"/>
      <c r="E8" s="4"/>
      <c r="F8" s="7"/>
      <c r="G8" s="4"/>
    </row>
    <row r="9" spans="1:7" x14ac:dyDescent="0.2">
      <c r="B9" s="8" t="s">
        <v>6</v>
      </c>
      <c r="C9" s="4">
        <v>331.5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0.58599999999999997</v>
      </c>
      <c r="D13" s="12">
        <v>0.61424663318777784</v>
      </c>
      <c r="E13" s="60">
        <v>4.820244571293145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0.34</v>
      </c>
      <c r="D17" s="12">
        <v>0.34684721434906468</v>
      </c>
      <c r="E17" s="60">
        <v>2.0138865732543252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0.14799999999999999</v>
      </c>
      <c r="D20" s="12">
        <v>0.14790588235294122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0.16200000000000001</v>
      </c>
      <c r="D21" s="12">
        <v>0.16505150759860213</v>
      </c>
      <c r="E21" s="60">
        <v>1.8836466658037949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0.74299999999999999</v>
      </c>
      <c r="D22" s="12">
        <v>0.67100000000000004</v>
      </c>
      <c r="E22" s="60">
        <v>-9.6904441453566506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0.32</v>
      </c>
      <c r="D23" s="12">
        <v>0.33576624091896928</v>
      </c>
      <c r="E23" s="60">
        <v>4.9269502871779025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0.20100000000000001</v>
      </c>
      <c r="D24" s="22">
        <v>0.21877058823529413</v>
      </c>
      <c r="E24" s="60">
        <v>8.8410886742756816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2.4999999999999996</v>
      </c>
      <c r="D27" s="25">
        <f>SUM(D13:D25)</f>
        <v>2.4995880666426489</v>
      </c>
      <c r="E27" s="54">
        <f t="shared" ref="E27" si="0">(D27*100/C27)-100</f>
        <v>-1.6477334294023649E-2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" style="2" customWidth="1"/>
    <col min="4" max="4" width="9.855468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89</v>
      </c>
      <c r="D8" s="4"/>
      <c r="E8" s="4"/>
      <c r="F8" s="7"/>
      <c r="G8" s="4"/>
    </row>
    <row r="9" spans="1:7" x14ac:dyDescent="0.2">
      <c r="B9" s="8" t="s">
        <v>6</v>
      </c>
      <c r="C9" s="4">
        <v>621.07000000000005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0.438</v>
      </c>
      <c r="D13" s="12">
        <v>0.4593305451350384</v>
      </c>
      <c r="E13" s="60">
        <v>4.8699874737530564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0.30299999999999999</v>
      </c>
      <c r="D17" s="12">
        <v>0.30821517687603078</v>
      </c>
      <c r="E17" s="60">
        <v>1.7211804871388665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0.126</v>
      </c>
      <c r="D20" s="12">
        <v>0.12631310480300129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0.13700000000000001</v>
      </c>
      <c r="D21" s="12">
        <v>0.13939107740128742</v>
      </c>
      <c r="E21" s="60">
        <v>1.7453119717426375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1</v>
      </c>
      <c r="D22" s="12">
        <v>0.97899999999999998</v>
      </c>
      <c r="E22" s="60">
        <v>-2.1000000000000085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0.32100000000000001</v>
      </c>
      <c r="D23" s="12">
        <v>0.3376381149832211</v>
      </c>
      <c r="E23" s="60">
        <v>5.1832133904115665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0.17499999999999999</v>
      </c>
      <c r="D24" s="22">
        <v>0.1501330767868356</v>
      </c>
      <c r="E24" s="60">
        <v>-14.209670407522509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2.5000210959854146</v>
      </c>
      <c r="E27" s="53">
        <f t="shared" ref="E27" si="0">(D27*100/C27)-100</f>
        <v>8.4383941658927597E-4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" style="2" customWidth="1"/>
    <col min="4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90</v>
      </c>
      <c r="D8" s="4"/>
      <c r="E8" s="4"/>
      <c r="F8" s="7"/>
      <c r="G8" s="4"/>
    </row>
    <row r="9" spans="1:7" x14ac:dyDescent="0.2">
      <c r="B9" s="8" t="s">
        <v>6</v>
      </c>
      <c r="C9" s="4">
        <v>326.60000000000002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0.53800000000000003</v>
      </c>
      <c r="D13" s="12">
        <v>0.56351539841690546</v>
      </c>
      <c r="E13" s="60">
        <v>4.7426391109489572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0.34200000000000003</v>
      </c>
      <c r="D17" s="12">
        <v>0.34885623256801879</v>
      </c>
      <c r="E17" s="60">
        <v>2.0047463649177644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0.113</v>
      </c>
      <c r="D20" s="12">
        <v>0.11259369259032456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0.16500000000000001</v>
      </c>
      <c r="D21" s="12">
        <v>0.16752778557543355</v>
      </c>
      <c r="E21" s="60">
        <v>1.5319912578385129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0.89300000000000002</v>
      </c>
      <c r="D22" s="12">
        <v>0.74299999999999999</v>
      </c>
      <c r="E22" s="60">
        <v>-16.797312430011203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0.23599999999999999</v>
      </c>
      <c r="D23" s="12">
        <v>0.24775154072853156</v>
      </c>
      <c r="E23" s="60">
        <v>4.9794664103947355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0.21299999999999999</v>
      </c>
      <c r="D24" s="22">
        <v>0.31721830985915489</v>
      </c>
      <c r="E24" s="60">
        <v>48.928783971434228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2.5004629597383685</v>
      </c>
      <c r="E27" s="54">
        <f t="shared" ref="E27" si="0">(D27*100/C27)-100</f>
        <v>1.8518389534747826E-2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140625" style="2" customWidth="1"/>
    <col min="4" max="4" width="8.855468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84</v>
      </c>
      <c r="D7" s="4"/>
      <c r="E7" s="4"/>
      <c r="F7" s="7"/>
      <c r="G7" s="4"/>
    </row>
    <row r="8" spans="1:7" x14ac:dyDescent="0.2">
      <c r="B8" s="6"/>
      <c r="C8" s="4" t="s">
        <v>91</v>
      </c>
      <c r="D8" s="4"/>
      <c r="E8" s="4"/>
      <c r="F8" s="7"/>
      <c r="G8" s="4"/>
    </row>
    <row r="9" spans="1:7" x14ac:dyDescent="0.2">
      <c r="B9" s="8" t="s">
        <v>6</v>
      </c>
      <c r="C9" s="4">
        <v>357.5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ht="12.75" customHeight="1" x14ac:dyDescent="0.2">
      <c r="A11" s="61" t="s">
        <v>7</v>
      </c>
      <c r="B11" s="63" t="s">
        <v>8</v>
      </c>
      <c r="C11" s="66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7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0.59</v>
      </c>
      <c r="D13" s="12">
        <v>0.61786526673942332</v>
      </c>
      <c r="E13" s="60">
        <v>4.722926566003963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0.33100000000000002</v>
      </c>
      <c r="D17" s="12">
        <v>0.33710850785095092</v>
      </c>
      <c r="E17" s="60">
        <v>1.8454706498340983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0.16500000000000001</v>
      </c>
      <c r="D20" s="12">
        <v>0.16457890909090908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0.151</v>
      </c>
      <c r="D21" s="12">
        <v>0.15304776159143105</v>
      </c>
      <c r="E21" s="60">
        <v>1.3561335042589775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0.81699999999999995</v>
      </c>
      <c r="D22" s="12">
        <v>0.58599999999999997</v>
      </c>
      <c r="E22" s="60">
        <v>-28.274173806609554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0.252</v>
      </c>
      <c r="D23" s="12">
        <v>0.26459171538504439</v>
      </c>
      <c r="E23" s="60">
        <v>4.9967124543826884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0.19400000000000001</v>
      </c>
      <c r="D24" s="22">
        <v>0.37673999999999991</v>
      </c>
      <c r="E24" s="60">
        <v>94.195876288659747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2.4999321606577585</v>
      </c>
      <c r="E27" s="54">
        <f t="shared" ref="E27" si="0">(D27*100/C27)-100</f>
        <v>-2.7135736896610752E-3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42578125" style="2" customWidth="1"/>
    <col min="4" max="4" width="8.855468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92</v>
      </c>
      <c r="D7" s="4"/>
      <c r="E7" s="4"/>
      <c r="F7" s="7"/>
      <c r="G7" s="4"/>
    </row>
    <row r="8" spans="1:7" x14ac:dyDescent="0.2">
      <c r="B8" s="6"/>
      <c r="C8" s="4" t="s">
        <v>93</v>
      </c>
      <c r="D8" s="4"/>
      <c r="E8" s="4"/>
      <c r="F8" s="7"/>
      <c r="G8" s="4"/>
    </row>
    <row r="9" spans="1:7" x14ac:dyDescent="0.2">
      <c r="B9" s="8" t="s">
        <v>6</v>
      </c>
      <c r="C9" s="4">
        <v>318.2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0.38800000000000001</v>
      </c>
      <c r="D13" s="12">
        <v>0.40516815452308896</v>
      </c>
      <c r="E13" s="60">
        <v>4.4247820935796227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1.0999999999999999E-2</v>
      </c>
      <c r="D14" s="12">
        <v>1.1226383993303319E-2</v>
      </c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0.57199999999999995</v>
      </c>
      <c r="D17" s="12">
        <v>0.59261530788701133</v>
      </c>
      <c r="E17" s="60">
        <v>3.6040748054215754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6.6000000000000003E-2</v>
      </c>
      <c r="D18" s="12">
        <v>6.6405405405405404E-2</v>
      </c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7.5999999999999998E-2</v>
      </c>
      <c r="D19" s="12">
        <v>7.61860465116279E-2</v>
      </c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8.5000000000000006E-2</v>
      </c>
      <c r="D20" s="12">
        <v>8.4748397234443759E-2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0.16900000000000001</v>
      </c>
      <c r="D21" s="12">
        <v>0.17195026640143496</v>
      </c>
      <c r="E21" s="60">
        <v>1.7457197641626863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0.73499999999999999</v>
      </c>
      <c r="D22" s="12">
        <v>0.49299999999999999</v>
      </c>
      <c r="E22" s="60">
        <v>-32.925170068027214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0.192</v>
      </c>
      <c r="D23" s="12">
        <v>0.20191127686809068</v>
      </c>
      <c r="E23" s="60">
        <v>5.162123368797225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0.20599999999999999</v>
      </c>
      <c r="D24" s="22">
        <v>0.39722272155876803</v>
      </c>
      <c r="E24" s="60">
        <v>92.826563863479635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2.5004339603831744</v>
      </c>
      <c r="E27" s="54">
        <f t="shared" ref="E27" si="0">(D27*100/C27)-100</f>
        <v>1.7358415326981458E-2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" style="2" customWidth="1"/>
    <col min="4" max="4" width="8.8554687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94</v>
      </c>
      <c r="D8" s="4"/>
      <c r="E8" s="4"/>
      <c r="F8" s="7"/>
      <c r="G8" s="4"/>
    </row>
    <row r="9" spans="1:7" x14ac:dyDescent="0.2">
      <c r="B9" s="8" t="s">
        <v>6</v>
      </c>
      <c r="C9" s="4">
        <v>264.8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0.46800000000000003</v>
      </c>
      <c r="D13" s="12">
        <v>0.48893960369684514</v>
      </c>
      <c r="E13" s="60">
        <v>4.4742742941976701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0.58599999999999997</v>
      </c>
      <c r="D17" s="12">
        <v>0.60753315050928702</v>
      </c>
      <c r="E17" s="60">
        <v>3.6745990630182774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7.3999999999999996E-2</v>
      </c>
      <c r="D20" s="12">
        <v>7.4064652567975842E-2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0.20300000000000001</v>
      </c>
      <c r="D21" s="12">
        <v>0.20662603764704154</v>
      </c>
      <c r="E21" s="60">
        <v>1.786225441892384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0.71899999999999997</v>
      </c>
      <c r="D22" s="12">
        <v>0.624</v>
      </c>
      <c r="E22" s="60">
        <v>-13.212795549374135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0.251</v>
      </c>
      <c r="D23" s="12">
        <v>0.26361025906444024</v>
      </c>
      <c r="E23" s="60">
        <v>5.0240075953945222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0.19900000000000001</v>
      </c>
      <c r="D24" s="22">
        <v>0.23475113293051353</v>
      </c>
      <c r="E24" s="60">
        <v>17.965393432418864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2.4995248364161031</v>
      </c>
      <c r="E27" s="54">
        <f t="shared" ref="E27" si="0">(D27*100/C27)-100</f>
        <v>-1.9006543355871486E-2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140625" style="2" customWidth="1"/>
    <col min="4" max="4" width="10.42578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76</v>
      </c>
      <c r="D7" s="4"/>
      <c r="E7" s="4"/>
      <c r="F7" s="7"/>
      <c r="G7" s="4"/>
    </row>
    <row r="8" spans="1:7" x14ac:dyDescent="0.2">
      <c r="B8" s="6"/>
      <c r="C8" s="4" t="s">
        <v>95</v>
      </c>
      <c r="D8" s="4"/>
      <c r="E8" s="4"/>
      <c r="F8" s="7"/>
      <c r="G8" s="4"/>
    </row>
    <row r="9" spans="1:7" x14ac:dyDescent="0.2">
      <c r="B9" s="8" t="s">
        <v>6</v>
      </c>
      <c r="C9" s="4">
        <v>264.3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0.47899999999999998</v>
      </c>
      <c r="D13" s="12">
        <v>0.50122477905053331</v>
      </c>
      <c r="E13" s="60">
        <v>4.6398286118023577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0.59</v>
      </c>
      <c r="D17" s="12">
        <v>0.61554628840825598</v>
      </c>
      <c r="E17" s="60">
        <v>4.3298793912298379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7.3999999999999996E-2</v>
      </c>
      <c r="D20" s="12">
        <v>7.4204767309875158E-2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0.20399999999999999</v>
      </c>
      <c r="D21" s="12">
        <v>0.20701693064296858</v>
      </c>
      <c r="E21" s="60">
        <v>1.478887570082648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0.80200000000000005</v>
      </c>
      <c r="D22" s="12">
        <v>0.70400000000000007</v>
      </c>
      <c r="E22" s="60">
        <v>-12.219451371571068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0.155</v>
      </c>
      <c r="D23" s="12">
        <v>0.1630468543907263</v>
      </c>
      <c r="E23" s="60">
        <v>5.1915189617589164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0.19600000000000001</v>
      </c>
      <c r="D24" s="22">
        <v>0.23519523269012479</v>
      </c>
      <c r="E24" s="60">
        <v>19.997567699043273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2.500234852492484</v>
      </c>
      <c r="E27" s="54">
        <f t="shared" ref="E27" si="0">(D27*100/C27)-100</f>
        <v>9.3940996993637782E-3</v>
      </c>
      <c r="F27" s="13"/>
      <c r="G27" s="13"/>
    </row>
    <row r="30" spans="1:7" s="59" customFormat="1" ht="15" x14ac:dyDescent="0.25">
      <c r="A30" s="58"/>
      <c r="B30" s="59" t="s">
        <v>35</v>
      </c>
    </row>
  </sheetData>
  <mergeCells count="7">
    <mergeCell ref="G11:G12"/>
    <mergeCell ref="A11:A12"/>
    <mergeCell ref="B11:B12"/>
    <mergeCell ref="C11:C12"/>
    <mergeCell ref="F11:F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140625" style="2" customWidth="1"/>
    <col min="4" max="4" width="8.7109375" style="2" customWidth="1"/>
    <col min="5" max="5" width="8.57031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97</v>
      </c>
      <c r="C7" s="4" t="s">
        <v>99</v>
      </c>
      <c r="D7" s="4"/>
      <c r="E7" s="4"/>
      <c r="F7" s="7"/>
      <c r="G7" s="4"/>
    </row>
    <row r="8" spans="1:7" x14ac:dyDescent="0.2">
      <c r="B8" s="6"/>
      <c r="C8" s="4" t="s">
        <v>100</v>
      </c>
      <c r="D8" s="4"/>
      <c r="E8" s="4"/>
      <c r="F8" s="7"/>
      <c r="G8" s="4"/>
    </row>
    <row r="9" spans="1:7" x14ac:dyDescent="0.2">
      <c r="B9" s="8" t="s">
        <v>6</v>
      </c>
      <c r="C9" s="4">
        <v>296.08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0.56399999999999995</v>
      </c>
      <c r="D13" s="12">
        <v>0.5902598835923305</v>
      </c>
      <c r="E13" s="60">
        <v>4.6560077291366326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0.58799999999999997</v>
      </c>
      <c r="D17" s="12">
        <v>0.60872436617313963</v>
      </c>
      <c r="E17" s="60">
        <v>3.5245520702618478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6.6000000000000003E-2</v>
      </c>
      <c r="D20" s="12">
        <v>6.6239935152661467E-2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0.182</v>
      </c>
      <c r="D21" s="12">
        <v>0.18479659135685153</v>
      </c>
      <c r="E21" s="60">
        <v>1.5365886576107357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0.71599999999999997</v>
      </c>
      <c r="D22" s="12">
        <v>0.71599999999999997</v>
      </c>
      <c r="E22" s="60">
        <v>0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0.184</v>
      </c>
      <c r="D23" s="12">
        <v>0.19341991569643366</v>
      </c>
      <c r="E23" s="60">
        <v>5.1195194002356885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0.2</v>
      </c>
      <c r="D24" s="22">
        <v>6.4384774385301276</v>
      </c>
      <c r="E24" s="60">
        <v>3119.2387192650635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8.7979181305015448</v>
      </c>
      <c r="E27" s="54">
        <f>(D27*100/C27)-100</f>
        <v>251.91672522006178</v>
      </c>
      <c r="F27" s="13"/>
      <c r="G27" s="13"/>
    </row>
    <row r="29" spans="1:7" ht="25.5" x14ac:dyDescent="0.2">
      <c r="A29" s="23"/>
      <c r="B29" s="56" t="s">
        <v>105</v>
      </c>
      <c r="C29" s="25"/>
      <c r="D29" s="25">
        <f>D27-D24</f>
        <v>2.3594406919714173</v>
      </c>
      <c r="E29" s="52"/>
      <c r="F29" s="13"/>
      <c r="G29" s="13"/>
    </row>
    <row r="31" spans="1:7" s="59" customFormat="1" ht="15" x14ac:dyDescent="0.25">
      <c r="A31" s="58"/>
      <c r="B31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.140625" style="2" customWidth="1"/>
    <col min="4" max="4" width="8.85546875" style="2" customWidth="1"/>
    <col min="5" max="5" width="8.57031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96</v>
      </c>
      <c r="C7" s="4" t="s">
        <v>99</v>
      </c>
      <c r="D7" s="4"/>
      <c r="E7" s="4"/>
      <c r="F7" s="7"/>
      <c r="G7" s="4"/>
    </row>
    <row r="8" spans="1:7" x14ac:dyDescent="0.2">
      <c r="B8" s="6"/>
      <c r="C8" s="4" t="s">
        <v>101</v>
      </c>
      <c r="D8" s="4"/>
      <c r="E8" s="4"/>
      <c r="F8" s="7"/>
      <c r="G8" s="4"/>
    </row>
    <row r="9" spans="1:7" x14ac:dyDescent="0.2">
      <c r="B9" s="8" t="s">
        <v>6</v>
      </c>
      <c r="C9" s="4">
        <v>300.89999999999998</v>
      </c>
      <c r="D9" s="4"/>
      <c r="E9" s="4"/>
      <c r="F9" s="7"/>
      <c r="G9" s="4"/>
    </row>
    <row r="10" spans="1:7" x14ac:dyDescent="0.2">
      <c r="B10" s="8"/>
      <c r="C10" s="4"/>
      <c r="D10" s="4"/>
      <c r="E10" s="4"/>
      <c r="F10" s="7"/>
      <c r="G10" s="4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0.60499999999999998</v>
      </c>
      <c r="D13" s="12">
        <v>0.63348199930348414</v>
      </c>
      <c r="E13" s="60">
        <v>4.7077684799147335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0.62</v>
      </c>
      <c r="D17" s="12">
        <v>0.64173980197710412</v>
      </c>
      <c r="E17" s="60">
        <v>3.5064196737264695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6.5000000000000002E-2</v>
      </c>
      <c r="D20" s="12">
        <v>6.5178863409770707E-2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0.17899999999999999</v>
      </c>
      <c r="D21" s="12">
        <v>0.18183640667642606</v>
      </c>
      <c r="E21" s="60">
        <v>1.584584735433566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0.63700000000000001</v>
      </c>
      <c r="D22" s="12">
        <v>0.63700000000000001</v>
      </c>
      <c r="E22" s="60">
        <v>0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0.19800000000000001</v>
      </c>
      <c r="D23" s="12">
        <v>0.20831219609278331</v>
      </c>
      <c r="E23" s="60">
        <v>5.2081798448400605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0.19600000000000001</v>
      </c>
      <c r="D24" s="22">
        <v>5.0269561316051847</v>
      </c>
      <c r="E24" s="60">
        <v>2464.7735365332574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7.3945053990647533</v>
      </c>
      <c r="E27" s="54">
        <f t="shared" ref="E27" si="0">(D27*100/C27)-100</f>
        <v>195.78021596259015</v>
      </c>
      <c r="F27" s="13"/>
      <c r="G27" s="13"/>
    </row>
    <row r="29" spans="1:7" ht="25.5" x14ac:dyDescent="0.2">
      <c r="A29" s="23"/>
      <c r="B29" s="56" t="s">
        <v>105</v>
      </c>
      <c r="C29" s="25"/>
      <c r="D29" s="25">
        <f>D27-D24</f>
        <v>2.3675492674595686</v>
      </c>
      <c r="E29" s="52"/>
      <c r="F29" s="13"/>
      <c r="G29" s="13"/>
    </row>
    <row r="31" spans="1:7" s="59" customFormat="1" ht="15" x14ac:dyDescent="0.25">
      <c r="A31" s="58"/>
      <c r="B31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8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48</v>
      </c>
      <c r="D7" s="4"/>
      <c r="E7" s="4"/>
      <c r="F7" s="7"/>
      <c r="G7" s="4"/>
    </row>
    <row r="8" spans="1:7" x14ac:dyDescent="0.2">
      <c r="B8" s="8" t="s">
        <v>6</v>
      </c>
      <c r="C8" s="4">
        <v>327.8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0.58299999999999996</v>
      </c>
      <c r="D12" s="12">
        <v>0.61058746637025485</v>
      </c>
      <c r="E12" s="60">
        <v>4.7319839400094139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0.34100000000000003</v>
      </c>
      <c r="D16" s="12">
        <v>0.34835867466966114</v>
      </c>
      <c r="E16" s="60">
        <v>2.1579691113375645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</v>
      </c>
      <c r="D19" s="12">
        <v>0.14957535082367301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0.16500000000000001</v>
      </c>
      <c r="D20" s="12">
        <v>0.16738946366227811</v>
      </c>
      <c r="E20" s="60">
        <v>1.4481597953200662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0.95099999999999996</v>
      </c>
      <c r="E21" s="60">
        <v>-4.9000000000000057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9.0999999999999998E-2</v>
      </c>
      <c r="D22" s="12">
        <v>9.5608816052956819E-2</v>
      </c>
      <c r="E22" s="60">
        <v>5.0646330252272804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0.17</v>
      </c>
      <c r="D23" s="22">
        <v>0.17699194630872481</v>
      </c>
      <c r="E23" s="60">
        <v>4.1129095933675188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2.4995117178875486</v>
      </c>
      <c r="E26" s="54">
        <f t="shared" ref="E26" si="0">(D26*100/C26)-100</f>
        <v>-1.9531284498057744E-2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C13" sqref="C13:E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9.140625" style="2" customWidth="1"/>
    <col min="4" max="4" width="8.5703125" style="2" customWidth="1"/>
    <col min="5" max="5" width="8.570312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98</v>
      </c>
      <c r="C7" s="4" t="s">
        <v>99</v>
      </c>
      <c r="D7" s="4"/>
      <c r="E7" s="4"/>
      <c r="F7" s="7"/>
      <c r="G7" s="4"/>
    </row>
    <row r="8" spans="1:7" x14ac:dyDescent="0.2">
      <c r="B8" s="6"/>
      <c r="C8" s="4" t="s">
        <v>102</v>
      </c>
      <c r="D8" s="4"/>
      <c r="E8" s="4"/>
      <c r="F8" s="7"/>
      <c r="G8" s="4"/>
    </row>
    <row r="9" spans="1:7" x14ac:dyDescent="0.2">
      <c r="B9" s="8" t="s">
        <v>6</v>
      </c>
      <c r="C9" s="4">
        <v>366.78</v>
      </c>
      <c r="D9" s="4"/>
      <c r="E9" s="4"/>
      <c r="F9" s="7"/>
      <c r="G9" s="4"/>
    </row>
    <row r="10" spans="1:7" x14ac:dyDescent="0.2">
      <c r="A10" s="9"/>
      <c r="B10" s="7"/>
      <c r="C10" s="3"/>
      <c r="D10" s="3"/>
      <c r="E10" s="3"/>
      <c r="F10" s="3"/>
    </row>
    <row r="11" spans="1:7" x14ac:dyDescent="0.2">
      <c r="A11" s="61" t="s">
        <v>7</v>
      </c>
      <c r="B11" s="63" t="s">
        <v>8</v>
      </c>
      <c r="C11" s="65" t="s">
        <v>9</v>
      </c>
      <c r="D11" s="68" t="s">
        <v>103</v>
      </c>
      <c r="E11" s="66" t="s">
        <v>104</v>
      </c>
      <c r="F11" s="66" t="s">
        <v>10</v>
      </c>
      <c r="G11" s="66" t="s">
        <v>11</v>
      </c>
    </row>
    <row r="12" spans="1:7" x14ac:dyDescent="0.2">
      <c r="A12" s="62"/>
      <c r="B12" s="64"/>
      <c r="C12" s="65"/>
      <c r="D12" s="69"/>
      <c r="E12" s="67"/>
      <c r="F12" s="67"/>
      <c r="G12" s="67"/>
    </row>
    <row r="13" spans="1:7" x14ac:dyDescent="0.2">
      <c r="A13" s="10">
        <v>1</v>
      </c>
      <c r="B13" s="11" t="s">
        <v>12</v>
      </c>
      <c r="C13" s="12">
        <v>0.53800000000000003</v>
      </c>
      <c r="D13" s="12">
        <v>0.56367794627821666</v>
      </c>
      <c r="E13" s="60">
        <v>4.7728524680699991</v>
      </c>
      <c r="F13" s="13" t="s">
        <v>13</v>
      </c>
      <c r="G13" s="14" t="s">
        <v>14</v>
      </c>
    </row>
    <row r="14" spans="1:7" x14ac:dyDescent="0.2">
      <c r="A14" s="10">
        <v>2</v>
      </c>
      <c r="B14" s="15" t="s">
        <v>15</v>
      </c>
      <c r="C14" s="12">
        <v>0</v>
      </c>
      <c r="D14" s="12"/>
      <c r="E14" s="60">
        <v>0</v>
      </c>
      <c r="F14" s="13" t="s">
        <v>16</v>
      </c>
      <c r="G14" s="14" t="s">
        <v>14</v>
      </c>
    </row>
    <row r="15" spans="1:7" x14ac:dyDescent="0.2">
      <c r="A15" s="10">
        <v>3</v>
      </c>
      <c r="B15" s="15" t="s">
        <v>17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x14ac:dyDescent="0.2">
      <c r="A16" s="10">
        <v>4</v>
      </c>
      <c r="B16" s="16" t="s">
        <v>19</v>
      </c>
      <c r="C16" s="12">
        <v>0</v>
      </c>
      <c r="D16" s="12"/>
      <c r="E16" s="60"/>
      <c r="F16" s="13" t="s">
        <v>18</v>
      </c>
      <c r="G16" s="14" t="s">
        <v>14</v>
      </c>
    </row>
    <row r="17" spans="1:7" ht="63.75" x14ac:dyDescent="0.2">
      <c r="A17" s="17">
        <v>5</v>
      </c>
      <c r="B17" s="16" t="s">
        <v>20</v>
      </c>
      <c r="C17" s="12">
        <v>0.53100000000000003</v>
      </c>
      <c r="D17" s="12">
        <v>0.54788757363432194</v>
      </c>
      <c r="E17" s="60">
        <v>3.180334017763073</v>
      </c>
      <c r="F17" s="13" t="s">
        <v>21</v>
      </c>
      <c r="G17" s="14" t="s">
        <v>14</v>
      </c>
    </row>
    <row r="18" spans="1:7" x14ac:dyDescent="0.2">
      <c r="A18" s="17">
        <v>6</v>
      </c>
      <c r="B18" s="15" t="s">
        <v>22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s="18" customFormat="1" x14ac:dyDescent="0.2">
      <c r="A19" s="17">
        <v>7</v>
      </c>
      <c r="B19" s="15" t="s">
        <v>23</v>
      </c>
      <c r="C19" s="12">
        <v>0</v>
      </c>
      <c r="D19" s="12"/>
      <c r="E19" s="60">
        <v>0</v>
      </c>
      <c r="F19" s="13" t="s">
        <v>16</v>
      </c>
      <c r="G19" s="14" t="s">
        <v>14</v>
      </c>
    </row>
    <row r="20" spans="1:7" x14ac:dyDescent="0.2">
      <c r="A20" s="17">
        <v>8</v>
      </c>
      <c r="B20" s="15" t="s">
        <v>24</v>
      </c>
      <c r="C20" s="12">
        <v>5.2999999999999999E-2</v>
      </c>
      <c r="D20" s="12">
        <v>5.3471617863569458E-2</v>
      </c>
      <c r="E20" s="60">
        <v>0</v>
      </c>
      <c r="F20" s="13" t="s">
        <v>25</v>
      </c>
      <c r="G20" s="14" t="s">
        <v>14</v>
      </c>
    </row>
    <row r="21" spans="1:7" ht="76.5" x14ac:dyDescent="0.2">
      <c r="A21" s="17">
        <v>9</v>
      </c>
      <c r="B21" s="19" t="s">
        <v>26</v>
      </c>
      <c r="C21" s="12">
        <v>0.14699999999999999</v>
      </c>
      <c r="D21" s="12">
        <v>0.14917545877347893</v>
      </c>
      <c r="E21" s="60">
        <v>1.4799039275366965</v>
      </c>
      <c r="F21" s="13" t="s">
        <v>25</v>
      </c>
      <c r="G21" s="14" t="s">
        <v>14</v>
      </c>
    </row>
    <row r="22" spans="1:7" ht="76.5" x14ac:dyDescent="0.2">
      <c r="A22" s="17">
        <v>10</v>
      </c>
      <c r="B22" s="16" t="s">
        <v>27</v>
      </c>
      <c r="C22" s="12">
        <v>0.91800000000000004</v>
      </c>
      <c r="D22" s="12">
        <v>0.91800000000000004</v>
      </c>
      <c r="E22" s="60">
        <v>0</v>
      </c>
      <c r="F22" s="20" t="s">
        <v>28</v>
      </c>
      <c r="G22" s="14" t="s">
        <v>14</v>
      </c>
    </row>
    <row r="23" spans="1:7" ht="38.25" x14ac:dyDescent="0.2">
      <c r="A23" s="17">
        <v>11</v>
      </c>
      <c r="B23" s="16" t="s">
        <v>29</v>
      </c>
      <c r="C23" s="12">
        <v>0.152</v>
      </c>
      <c r="D23" s="12">
        <v>0.16002055727844799</v>
      </c>
      <c r="E23" s="60">
        <v>5.2766824200315625</v>
      </c>
      <c r="F23" s="20" t="s">
        <v>30</v>
      </c>
      <c r="G23" s="14" t="s">
        <v>14</v>
      </c>
    </row>
    <row r="24" spans="1:7" ht="25.5" x14ac:dyDescent="0.2">
      <c r="A24" s="17">
        <v>12</v>
      </c>
      <c r="B24" s="21" t="s">
        <v>31</v>
      </c>
      <c r="C24" s="22">
        <v>0.161</v>
      </c>
      <c r="D24" s="22">
        <v>6.2707827580566011</v>
      </c>
      <c r="E24" s="60">
        <v>3794.8961230165228</v>
      </c>
      <c r="F24" s="13" t="s">
        <v>32</v>
      </c>
      <c r="G24" s="14" t="s">
        <v>14</v>
      </c>
    </row>
    <row r="25" spans="1:7" x14ac:dyDescent="0.2">
      <c r="A25" s="17">
        <v>13</v>
      </c>
      <c r="B25" s="11" t="s">
        <v>33</v>
      </c>
      <c r="C25" s="12">
        <v>0</v>
      </c>
      <c r="D25" s="12"/>
      <c r="E25" s="51"/>
      <c r="F25" s="13" t="s">
        <v>32</v>
      </c>
      <c r="G25" s="14" t="s">
        <v>14</v>
      </c>
    </row>
    <row r="26" spans="1:7" x14ac:dyDescent="0.2">
      <c r="A26" s="10"/>
      <c r="B26" s="13"/>
      <c r="C26" s="12"/>
      <c r="D26" s="12"/>
      <c r="E26" s="51"/>
      <c r="F26" s="13"/>
      <c r="G26" s="13"/>
    </row>
    <row r="27" spans="1:7" x14ac:dyDescent="0.2">
      <c r="A27" s="23"/>
      <c r="B27" s="24" t="s">
        <v>34</v>
      </c>
      <c r="C27" s="25">
        <f>SUM(C13:C25)</f>
        <v>2.5</v>
      </c>
      <c r="D27" s="25">
        <f>SUM(D13:D25)</f>
        <v>8.6630159118846368</v>
      </c>
      <c r="E27" s="54">
        <f t="shared" ref="E27" si="0">(D27*100/C27)-100</f>
        <v>246.52063647538546</v>
      </c>
      <c r="F27" s="13"/>
      <c r="G27" s="13"/>
    </row>
    <row r="29" spans="1:7" ht="25.5" x14ac:dyDescent="0.2">
      <c r="A29" s="23"/>
      <c r="B29" s="56" t="s">
        <v>105</v>
      </c>
      <c r="C29" s="25"/>
      <c r="D29" s="25">
        <f>D27-D24</f>
        <v>2.3922331538280357</v>
      </c>
      <c r="E29" s="52"/>
      <c r="F29" s="13"/>
      <c r="G29" s="13"/>
    </row>
    <row r="31" spans="1:7" s="59" customFormat="1" ht="15" x14ac:dyDescent="0.25">
      <c r="A31" s="58"/>
      <c r="B31" s="59" t="s">
        <v>35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0" style="2" customWidth="1"/>
    <col min="4" max="4" width="8.140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50</v>
      </c>
      <c r="D7" s="4"/>
      <c r="E7" s="4"/>
      <c r="F7" s="7"/>
      <c r="G7" s="4"/>
    </row>
    <row r="8" spans="1:7" x14ac:dyDescent="0.2">
      <c r="B8" s="8" t="s">
        <v>6</v>
      </c>
      <c r="C8" s="4">
        <v>654.48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0.39500000000000002</v>
      </c>
      <c r="D12" s="12">
        <v>0.41405734119018756</v>
      </c>
      <c r="E12" s="60">
        <v>4.8246433392879737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0.29899999999999999</v>
      </c>
      <c r="D16" s="12">
        <v>0.30335155436743128</v>
      </c>
      <c r="E16" s="60">
        <v>1.4553693536559535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</v>
      </c>
      <c r="D19" s="12">
        <v>0.14983131646497988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</v>
      </c>
      <c r="D20" s="12">
        <v>0.13275119068685659</v>
      </c>
      <c r="E20" s="60">
        <v>2.1163005283512177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1</v>
      </c>
      <c r="E21" s="60">
        <v>0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0.126</v>
      </c>
      <c r="D22" s="12">
        <v>0.13214331589632067</v>
      </c>
      <c r="E22" s="60">
        <v>4.8756475367624432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0.2</v>
      </c>
      <c r="D23" s="22">
        <v>0.16779689218921892</v>
      </c>
      <c r="E23" s="60">
        <v>-16.101553905390546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2.3000000000000003</v>
      </c>
      <c r="D26" s="25">
        <f>SUM(D12:D24)</f>
        <v>2.299931610794995</v>
      </c>
      <c r="E26" s="54">
        <f t="shared" ref="E26" si="0">(D26*100/C26)-100</f>
        <v>-2.973443695893252E-3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B1"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51</v>
      </c>
      <c r="D7" s="4"/>
      <c r="E7" s="4"/>
      <c r="F7" s="7"/>
      <c r="G7" s="4"/>
    </row>
    <row r="8" spans="1:7" x14ac:dyDescent="0.2">
      <c r="B8" s="8" t="s">
        <v>6</v>
      </c>
      <c r="C8" s="4">
        <v>649.20000000000005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0.311</v>
      </c>
      <c r="D12" s="12">
        <v>0.32588814260901755</v>
      </c>
      <c r="E12" s="60">
        <v>4.787184118655162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0.3</v>
      </c>
      <c r="D16" s="12">
        <v>0.30408687939370982</v>
      </c>
      <c r="E16" s="60">
        <v>1.362293131236612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0.151</v>
      </c>
      <c r="D19" s="12">
        <v>0.15104990757855827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0.13100000000000001</v>
      </c>
      <c r="D20" s="12">
        <v>0.13383086765362587</v>
      </c>
      <c r="E20" s="60">
        <v>2.1609676745235618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1</v>
      </c>
      <c r="D21" s="12">
        <v>0.97399999999999998</v>
      </c>
      <c r="E21" s="60">
        <v>-2.6000000000000085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0.215</v>
      </c>
      <c r="D22" s="12">
        <v>0.22645681495426767</v>
      </c>
      <c r="E22" s="60">
        <v>5.3287511415198452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0.192</v>
      </c>
      <c r="D23" s="22">
        <v>0.18512024029574856</v>
      </c>
      <c r="E23" s="60">
        <v>-3.5832081792976282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2.3000000000000003</v>
      </c>
      <c r="D26" s="25">
        <f>SUM(D12:D24)</f>
        <v>2.3004328524849278</v>
      </c>
      <c r="E26" s="54">
        <f t="shared" ref="E26" si="0">(D26*100/C26)-100</f>
        <v>1.8819673257723935E-2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12" sqref="C12:E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8.7109375" style="2" customWidth="1"/>
    <col min="4" max="4" width="8.57031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x14ac:dyDescent="0.2">
      <c r="B2" s="1" t="s">
        <v>0</v>
      </c>
      <c r="C2" s="3"/>
      <c r="D2" s="3"/>
      <c r="E2" s="3"/>
      <c r="F2" s="3"/>
    </row>
    <row r="3" spans="1:7" x14ac:dyDescent="0.2">
      <c r="B3" s="4" t="s">
        <v>1</v>
      </c>
      <c r="C3" s="3"/>
      <c r="D3" s="3"/>
      <c r="E3" s="3"/>
      <c r="F3" s="3"/>
    </row>
    <row r="4" spans="1:7" x14ac:dyDescent="0.2">
      <c r="B4" s="1" t="s">
        <v>2</v>
      </c>
      <c r="C4" s="3"/>
      <c r="D4" s="3"/>
      <c r="E4" s="3"/>
      <c r="F4" s="3"/>
    </row>
    <row r="5" spans="1:7" x14ac:dyDescent="0.2">
      <c r="B5" s="5"/>
      <c r="C5" s="3"/>
      <c r="D5" s="3"/>
      <c r="E5" s="3"/>
      <c r="F5" s="3"/>
    </row>
    <row r="6" spans="1:7" x14ac:dyDescent="0.2">
      <c r="B6" s="6" t="s">
        <v>3</v>
      </c>
      <c r="C6" s="7" t="s">
        <v>4</v>
      </c>
      <c r="D6" s="7"/>
      <c r="E6" s="7"/>
      <c r="F6" s="7"/>
      <c r="G6" s="4"/>
    </row>
    <row r="7" spans="1:7" x14ac:dyDescent="0.2">
      <c r="B7" s="6" t="s">
        <v>5</v>
      </c>
      <c r="C7" s="4" t="s">
        <v>52</v>
      </c>
      <c r="D7" s="4"/>
      <c r="E7" s="4"/>
      <c r="F7" s="7"/>
      <c r="G7" s="4"/>
    </row>
    <row r="8" spans="1:7" x14ac:dyDescent="0.2">
      <c r="B8" s="8" t="s">
        <v>6</v>
      </c>
      <c r="C8" s="4">
        <v>654.79999999999995</v>
      </c>
      <c r="D8" s="4"/>
      <c r="E8" s="4"/>
      <c r="F8" s="7"/>
      <c r="G8" s="4"/>
    </row>
    <row r="9" spans="1:7" x14ac:dyDescent="0.2">
      <c r="A9" s="9"/>
      <c r="B9" s="7"/>
      <c r="C9" s="3"/>
      <c r="D9" s="3"/>
      <c r="E9" s="3"/>
      <c r="F9" s="3"/>
    </row>
    <row r="10" spans="1:7" x14ac:dyDescent="0.2">
      <c r="A10" s="61" t="s">
        <v>7</v>
      </c>
      <c r="B10" s="63" t="s">
        <v>8</v>
      </c>
      <c r="C10" s="65" t="s">
        <v>9</v>
      </c>
      <c r="D10" s="68" t="s">
        <v>103</v>
      </c>
      <c r="E10" s="66" t="s">
        <v>104</v>
      </c>
      <c r="F10" s="66" t="s">
        <v>10</v>
      </c>
      <c r="G10" s="66" t="s">
        <v>11</v>
      </c>
    </row>
    <row r="11" spans="1:7" x14ac:dyDescent="0.2">
      <c r="A11" s="62"/>
      <c r="B11" s="64"/>
      <c r="C11" s="65"/>
      <c r="D11" s="69"/>
      <c r="E11" s="67"/>
      <c r="F11" s="67"/>
      <c r="G11" s="67"/>
    </row>
    <row r="12" spans="1:7" x14ac:dyDescent="0.2">
      <c r="A12" s="10">
        <v>1</v>
      </c>
      <c r="B12" s="11" t="s">
        <v>12</v>
      </c>
      <c r="C12" s="12">
        <v>0.42899999999999999</v>
      </c>
      <c r="D12" s="12">
        <v>0.45061429498050848</v>
      </c>
      <c r="E12" s="60">
        <v>5.0382971982537299</v>
      </c>
      <c r="F12" s="13" t="s">
        <v>13</v>
      </c>
      <c r="G12" s="14" t="s">
        <v>14</v>
      </c>
    </row>
    <row r="13" spans="1:7" x14ac:dyDescent="0.2">
      <c r="A13" s="10">
        <v>2</v>
      </c>
      <c r="B13" s="15" t="s">
        <v>15</v>
      </c>
      <c r="C13" s="12">
        <v>0</v>
      </c>
      <c r="D13" s="12"/>
      <c r="E13" s="60">
        <v>0</v>
      </c>
      <c r="F13" s="13" t="s">
        <v>16</v>
      </c>
      <c r="G13" s="14" t="s">
        <v>14</v>
      </c>
    </row>
    <row r="14" spans="1:7" x14ac:dyDescent="0.2">
      <c r="A14" s="10">
        <v>3</v>
      </c>
      <c r="B14" s="15" t="s">
        <v>17</v>
      </c>
      <c r="C14" s="12">
        <v>0</v>
      </c>
      <c r="D14" s="12"/>
      <c r="E14" s="60"/>
      <c r="F14" s="13" t="s">
        <v>18</v>
      </c>
      <c r="G14" s="14" t="s">
        <v>14</v>
      </c>
    </row>
    <row r="15" spans="1:7" x14ac:dyDescent="0.2">
      <c r="A15" s="10">
        <v>4</v>
      </c>
      <c r="B15" s="16" t="s">
        <v>19</v>
      </c>
      <c r="C15" s="12">
        <v>0</v>
      </c>
      <c r="D15" s="12"/>
      <c r="E15" s="60"/>
      <c r="F15" s="13" t="s">
        <v>18</v>
      </c>
      <c r="G15" s="14" t="s">
        <v>14</v>
      </c>
    </row>
    <row r="16" spans="1:7" ht="63.75" x14ac:dyDescent="0.2">
      <c r="A16" s="17">
        <v>5</v>
      </c>
      <c r="B16" s="16" t="s">
        <v>20</v>
      </c>
      <c r="C16" s="12">
        <v>0.29899999999999999</v>
      </c>
      <c r="D16" s="12">
        <v>0.30330737034574895</v>
      </c>
      <c r="E16" s="60">
        <v>1.4405920888792565</v>
      </c>
      <c r="F16" s="13" t="s">
        <v>21</v>
      </c>
      <c r="G16" s="14" t="s">
        <v>14</v>
      </c>
    </row>
    <row r="17" spans="1:7" x14ac:dyDescent="0.2">
      <c r="A17" s="17">
        <v>6</v>
      </c>
      <c r="B17" s="15" t="s">
        <v>22</v>
      </c>
      <c r="C17" s="12">
        <v>0</v>
      </c>
      <c r="D17" s="12"/>
      <c r="E17" s="60">
        <v>0</v>
      </c>
      <c r="F17" s="13" t="s">
        <v>16</v>
      </c>
      <c r="G17" s="14" t="s">
        <v>14</v>
      </c>
    </row>
    <row r="18" spans="1:7" s="18" customFormat="1" x14ac:dyDescent="0.2">
      <c r="A18" s="17">
        <v>7</v>
      </c>
      <c r="B18" s="15" t="s">
        <v>23</v>
      </c>
      <c r="C18" s="12">
        <v>0</v>
      </c>
      <c r="D18" s="12"/>
      <c r="E18" s="60">
        <v>0</v>
      </c>
      <c r="F18" s="13" t="s">
        <v>16</v>
      </c>
      <c r="G18" s="14" t="s">
        <v>14</v>
      </c>
    </row>
    <row r="19" spans="1:7" x14ac:dyDescent="0.2">
      <c r="A19" s="17">
        <v>8</v>
      </c>
      <c r="B19" s="15" t="s">
        <v>24</v>
      </c>
      <c r="C19" s="12">
        <v>0.15</v>
      </c>
      <c r="D19" s="12">
        <v>0.14975809407452662</v>
      </c>
      <c r="E19" s="60">
        <v>0</v>
      </c>
      <c r="F19" s="13" t="s">
        <v>25</v>
      </c>
      <c r="G19" s="14" t="s">
        <v>14</v>
      </c>
    </row>
    <row r="20" spans="1:7" ht="76.5" x14ac:dyDescent="0.2">
      <c r="A20" s="17">
        <v>9</v>
      </c>
      <c r="B20" s="19" t="s">
        <v>26</v>
      </c>
      <c r="C20" s="12">
        <v>0.13</v>
      </c>
      <c r="D20" s="12">
        <v>0.1326863153340469</v>
      </c>
      <c r="E20" s="60">
        <v>2.0663964108053108</v>
      </c>
      <c r="F20" s="13" t="s">
        <v>25</v>
      </c>
      <c r="G20" s="14" t="s">
        <v>14</v>
      </c>
    </row>
    <row r="21" spans="1:7" ht="76.5" x14ac:dyDescent="0.2">
      <c r="A21" s="17">
        <v>10</v>
      </c>
      <c r="B21" s="16" t="s">
        <v>27</v>
      </c>
      <c r="C21" s="12">
        <v>0.97799999999999998</v>
      </c>
      <c r="D21" s="12">
        <v>0.43099999999999994</v>
      </c>
      <c r="E21" s="60">
        <v>-55.930470347648267</v>
      </c>
      <c r="F21" s="20" t="s">
        <v>28</v>
      </c>
      <c r="G21" s="14" t="s">
        <v>14</v>
      </c>
    </row>
    <row r="22" spans="1:7" ht="38.25" x14ac:dyDescent="0.2">
      <c r="A22" s="17">
        <v>11</v>
      </c>
      <c r="B22" s="16" t="s">
        <v>29</v>
      </c>
      <c r="C22" s="12">
        <v>0.33400000000000002</v>
      </c>
      <c r="D22" s="12">
        <v>0.35070388378325595</v>
      </c>
      <c r="E22" s="60">
        <v>5.001162809358064</v>
      </c>
      <c r="F22" s="20" t="s">
        <v>30</v>
      </c>
      <c r="G22" s="14" t="s">
        <v>14</v>
      </c>
    </row>
    <row r="23" spans="1:7" ht="25.5" x14ac:dyDescent="0.2">
      <c r="A23" s="17">
        <v>12</v>
      </c>
      <c r="B23" s="21" t="s">
        <v>31</v>
      </c>
      <c r="C23" s="22">
        <v>0.18</v>
      </c>
      <c r="D23" s="22">
        <v>0.68156994502138057</v>
      </c>
      <c r="E23" s="60">
        <v>278.64996945632259</v>
      </c>
      <c r="F23" s="13" t="s">
        <v>32</v>
      </c>
      <c r="G23" s="14" t="s">
        <v>14</v>
      </c>
    </row>
    <row r="24" spans="1:7" x14ac:dyDescent="0.2">
      <c r="A24" s="17">
        <v>13</v>
      </c>
      <c r="B24" s="11" t="s">
        <v>33</v>
      </c>
      <c r="C24" s="12">
        <v>0</v>
      </c>
      <c r="D24" s="12"/>
      <c r="E24" s="51"/>
      <c r="F24" s="13" t="s">
        <v>32</v>
      </c>
      <c r="G24" s="14" t="s">
        <v>14</v>
      </c>
    </row>
    <row r="25" spans="1:7" x14ac:dyDescent="0.2">
      <c r="A25" s="10"/>
      <c r="B25" s="13"/>
      <c r="C25" s="12"/>
      <c r="D25" s="12"/>
      <c r="E25" s="51"/>
      <c r="F25" s="13"/>
      <c r="G25" s="13"/>
    </row>
    <row r="26" spans="1:7" x14ac:dyDescent="0.2">
      <c r="A26" s="23"/>
      <c r="B26" s="24" t="s">
        <v>34</v>
      </c>
      <c r="C26" s="25">
        <f>SUM(C12:C24)</f>
        <v>2.5</v>
      </c>
      <c r="D26" s="25">
        <f>SUM(D12:D24)</f>
        <v>2.4996399035394674</v>
      </c>
      <c r="E26" s="54">
        <f t="shared" ref="E26" si="0">(D26*100/C26)-100</f>
        <v>-1.4403858421303539E-2</v>
      </c>
      <c r="F26" s="13"/>
      <c r="G26" s="13"/>
    </row>
    <row r="29" spans="1:7" s="59" customFormat="1" ht="15" x14ac:dyDescent="0.25">
      <c r="A29" s="58"/>
      <c r="B29" s="59" t="s">
        <v>35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пров Берез 29</vt:lpstr>
      <vt:lpstr>пров Берез 30</vt:lpstr>
      <vt:lpstr>пров Берез 31</vt:lpstr>
      <vt:lpstr>Бориса Гмирі 7А</vt:lpstr>
      <vt:lpstr>Генерала Чибісова 1</vt:lpstr>
      <vt:lpstr>Генерала Чибісова 2</vt:lpstr>
      <vt:lpstr>Генерала Чибісова 3</vt:lpstr>
      <vt:lpstr>Генерала Чибісова 4</vt:lpstr>
      <vt:lpstr>Генерала Чибісова 5</vt:lpstr>
      <vt:lpstr>Генерала Чибісова 6</vt:lpstr>
      <vt:lpstr>Генерала Чибісова 7</vt:lpstr>
      <vt:lpstr>Генерала Чибісова 8</vt:lpstr>
      <vt:lpstr>Генерала Чибісова 9</vt:lpstr>
      <vt:lpstr>Генерала Чибісова 10</vt:lpstr>
      <vt:lpstr>Генерала Чибісова 11</vt:lpstr>
      <vt:lpstr>Генерала Чибісова 12</vt:lpstr>
      <vt:lpstr>Генерала Чибісова 13</vt:lpstr>
      <vt:lpstr>Генерала Чибісова 14</vt:lpstr>
      <vt:lpstr>Генерала Чибісова 15</vt:lpstr>
      <vt:lpstr>Генерала Чибісова 16</vt:lpstr>
      <vt:lpstr>Генерала Чибісова 18</vt:lpstr>
      <vt:lpstr>Генерала Чибісова 20</vt:lpstr>
      <vt:lpstr>Кур 6 к 1</vt:lpstr>
      <vt:lpstr>Кур8</vt:lpstr>
      <vt:lpstr>Кур8к2</vt:lpstr>
      <vt:lpstr>Кур8к6</vt:lpstr>
      <vt:lpstr>Кур121</vt:lpstr>
      <vt:lpstr>ЛУкр2</vt:lpstr>
      <vt:lpstr>прЛУкр1</vt:lpstr>
      <vt:lpstr>прЛУкр2</vt:lpstr>
      <vt:lpstr>прЛУкр2а</vt:lpstr>
      <vt:lpstr>прЛУкр3</vt:lpstr>
      <vt:lpstr>прЛУкр4</vt:lpstr>
      <vt:lpstr>прЛУкр6</vt:lpstr>
      <vt:lpstr>Новор1</vt:lpstr>
      <vt:lpstr>Новор2</vt:lpstr>
      <vt:lpstr>Новор3</vt:lpstr>
      <vt:lpstr>Новор4</vt:lpstr>
      <vt:lpstr>Новор6</vt:lpstr>
      <vt:lpstr>Новор7</vt:lpstr>
      <vt:lpstr>Р. Атаманюка (40р Жов) 1</vt:lpstr>
      <vt:lpstr>Р. Атаманюка (40р Жов) 3</vt:lpstr>
      <vt:lpstr>Р. Атаманюка (40р Жов) 5</vt:lpstr>
      <vt:lpstr>Р. Атаманюка (40р Жов) 7</vt:lpstr>
      <vt:lpstr>Р. Атаманюка (40р Жов) 11</vt:lpstr>
      <vt:lpstr>Р. Атаманюка (40р Жов) 13</vt:lpstr>
      <vt:lpstr>Р. Атаманюка (40р Жов) 14</vt:lpstr>
      <vt:lpstr>Р. Атаманюка (40р Жов) 15</vt:lpstr>
      <vt:lpstr>Р. Атаманюка (40р Жов) 16</vt:lpstr>
      <vt:lpstr>Р. Атаманюка (40р Жов) 17</vt:lpstr>
      <vt:lpstr>Р. Атаманюка (40р Жов) 18</vt:lpstr>
      <vt:lpstr>Р. Атаманюка (40р Жов) 19</vt:lpstr>
      <vt:lpstr>Р. Атаманюка (40р Жов) 20</vt:lpstr>
      <vt:lpstr>Р. Атаманюка (40р Жов) 22</vt:lpstr>
      <vt:lpstr>Р. Атаманюка (40р Жов) 24</vt:lpstr>
      <vt:lpstr>Р. Атаманюка (40р Жов) 26</vt:lpstr>
      <vt:lpstr>Р. Атаманюка (40р Жов) 28</vt:lpstr>
      <vt:lpstr>Ю.Вєтрова (Воровського) 9</vt:lpstr>
      <vt:lpstr>Ю.Вєтрова (Воровського) 11</vt:lpstr>
      <vt:lpstr>Ю.Вєтрова (Воровського)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2016-11-01T11:37:12Z</dcterms:modified>
</cp:coreProperties>
</file>