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sha_a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5" i="1" l="1"/>
  <c r="Q5" i="1" s="1"/>
  <c r="P8" i="1"/>
  <c r="Q8" i="1" s="1"/>
  <c r="P3" i="1"/>
  <c r="Q3" i="1" s="1"/>
  <c r="P7" i="1"/>
  <c r="P6" i="1"/>
  <c r="P9" i="1"/>
  <c r="P10" i="1"/>
  <c r="P4" i="1"/>
  <c r="Q9" i="1" l="1"/>
  <c r="Q7" i="1"/>
  <c r="Q4" i="1"/>
  <c r="Q6" i="1"/>
  <c r="Q10" i="1"/>
</calcChain>
</file>

<file path=xl/sharedStrings.xml><?xml version="1.0" encoding="utf-8"?>
<sst xmlns="http://schemas.openxmlformats.org/spreadsheetml/2006/main" count="37" uniqueCount="35">
  <si>
    <t>Номер з/п</t>
  </si>
  <si>
    <t>Реєстраційний номер</t>
  </si>
  <si>
    <t>Назва ГО</t>
  </si>
  <si>
    <t>Присутньо членів конкурсної комісії на захисті проекту</t>
  </si>
  <si>
    <t>Набрана кількість балів</t>
  </si>
  <si>
    <t>Корнієнко М.В.</t>
  </si>
  <si>
    <t>Мальченко О.І.</t>
  </si>
  <si>
    <t>Моша А.М.</t>
  </si>
  <si>
    <t>Кубрак О.М.</t>
  </si>
  <si>
    <t>Лободін В.М.</t>
  </si>
  <si>
    <t>Максимальна можлива кількість балів</t>
  </si>
  <si>
    <t>% від загальної кількості (%)</t>
  </si>
  <si>
    <t>Назва проєкту</t>
  </si>
  <si>
    <t>Конкурс відео-проектів «Я і Суми»</t>
  </si>
  <si>
    <t>«Live stories Сумської громади»</t>
  </si>
  <si>
    <t>«Фейку - СТОП»</t>
  </si>
  <si>
    <t>«Уроки медіаграмотності як фактор захисту від інформаційних маніпуляцій в умовах гібридної війни»</t>
  </si>
  <si>
    <t>«Разом»</t>
  </si>
  <si>
    <t>«Соціальний вимір Сумської територіальної громади»</t>
  </si>
  <si>
    <t>«Я управляю містом»</t>
  </si>
  <si>
    <t>«У шкурі депутата»</t>
  </si>
  <si>
    <t>ГО «Центр освіти впродовж життя»</t>
  </si>
  <si>
    <t>ГО «Медіакомпас»</t>
  </si>
  <si>
    <t>ГО «Сумський прес-клуб»</t>
  </si>
  <si>
    <t>БО «Сумський єврейський фонд Хесед Хаїм»</t>
  </si>
  <si>
    <t>ГО «Центр громадських ініціатив «Інтелект Сумщини»</t>
  </si>
  <si>
    <t>Сумська міська молодіжна громадська організація «Ліцей»</t>
  </si>
  <si>
    <t>Винниченко Н.В.</t>
  </si>
  <si>
    <t>Самошкіна О. В.</t>
  </si>
  <si>
    <t>Кохан А.І.</t>
  </si>
  <si>
    <t>-</t>
  </si>
  <si>
    <t>Обравіт Є.О.</t>
  </si>
  <si>
    <t>Загальний кошторис (грн.)</t>
  </si>
  <si>
    <t>Очікуване бюджетне фінансування (грн.)</t>
  </si>
  <si>
    <t>Підсумкова узагальнена відомість щодо результатів голосування членів конкурсної комісії в рамках конкурсу з визначення програм (проєктів, заходів), розроблених інститутами громадянського суспільства у сфері розвитку громадянського суспільства, для виконання (реалізації) яких надається фінансова підтримка з бюджету Сумської міської територіальної громади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</si>
</sst>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/>
    <xf numFmtId="2" fontId="1" fillId="4" borderId="1" xfId="0" applyNumberFormat="1" applyFont="1" applyFill="1" applyBorder="1"/>
    <xf numFmtId="2" fontId="0" fillId="0" borderId="1" xfId="0" applyNumberFormat="1" applyFont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0" fontId="0" fillId="0" borderId="0" xfId="0" applyFont="1" applyFill="1" applyAlignment="1"/>
    <xf numFmtId="2" fontId="1" fillId="0" borderId="1" xfId="0" applyNumberFormat="1" applyFont="1" applyFill="1" applyBorder="1"/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3"/>
  <sheetViews>
    <sheetView tabSelected="1" zoomScale="120" zoomScaleNormal="120" workbookViewId="0">
      <pane ySplit="2" topLeftCell="A3" activePane="bottomLeft" state="frozen"/>
      <selection pane="bottomLeft" activeCell="C3" sqref="C3"/>
    </sheetView>
  </sheetViews>
  <sheetFormatPr defaultColWidth="14.42578125" defaultRowHeight="15" customHeight="1" x14ac:dyDescent="0.25"/>
  <cols>
    <col min="1" max="1" width="7.28515625" customWidth="1"/>
    <col min="2" max="2" width="8.42578125" customWidth="1"/>
    <col min="3" max="3" width="32.140625" customWidth="1"/>
    <col min="4" max="4" width="17.5703125" customWidth="1"/>
    <col min="5" max="13" width="8.7109375" customWidth="1"/>
    <col min="14" max="14" width="14" customWidth="1"/>
    <col min="15" max="15" width="10.42578125" bestFit="1" customWidth="1"/>
    <col min="16" max="16" width="10.7109375" customWidth="1"/>
    <col min="17" max="18" width="11" customWidth="1"/>
    <col min="19" max="19" width="9.140625" bestFit="1" customWidth="1"/>
    <col min="20" max="23" width="8.7109375" customWidth="1"/>
  </cols>
  <sheetData>
    <row r="1" spans="1:19" ht="30" customHeight="1" x14ac:dyDescent="0.2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10.25" x14ac:dyDescent="0.25">
      <c r="A2" s="6" t="s">
        <v>0</v>
      </c>
      <c r="B2" s="2" t="s">
        <v>1</v>
      </c>
      <c r="C2" s="2" t="s">
        <v>12</v>
      </c>
      <c r="D2" s="2" t="s">
        <v>2</v>
      </c>
      <c r="E2" s="3" t="s">
        <v>27</v>
      </c>
      <c r="F2" s="3" t="s">
        <v>5</v>
      </c>
      <c r="G2" s="3" t="s">
        <v>29</v>
      </c>
      <c r="H2" s="3" t="s">
        <v>8</v>
      </c>
      <c r="I2" s="3" t="s">
        <v>9</v>
      </c>
      <c r="J2" s="3" t="s">
        <v>6</v>
      </c>
      <c r="K2" s="3" t="s">
        <v>7</v>
      </c>
      <c r="L2" s="3" t="s">
        <v>31</v>
      </c>
      <c r="M2" s="3" t="s">
        <v>28</v>
      </c>
      <c r="N2" s="2" t="s">
        <v>3</v>
      </c>
      <c r="O2" s="2" t="s">
        <v>10</v>
      </c>
      <c r="P2" s="2" t="s">
        <v>4</v>
      </c>
      <c r="Q2" s="12" t="s">
        <v>11</v>
      </c>
      <c r="R2" s="2" t="s">
        <v>32</v>
      </c>
      <c r="S2" s="2" t="s">
        <v>33</v>
      </c>
    </row>
    <row r="3" spans="1:19" s="22" customFormat="1" ht="78.75" x14ac:dyDescent="0.25">
      <c r="A3" s="9">
        <v>1</v>
      </c>
      <c r="B3" s="9">
        <v>8</v>
      </c>
      <c r="C3" s="16" t="s">
        <v>20</v>
      </c>
      <c r="D3" s="17" t="s">
        <v>26</v>
      </c>
      <c r="E3" s="9">
        <v>22</v>
      </c>
      <c r="F3" s="9">
        <v>27</v>
      </c>
      <c r="G3" s="9">
        <v>27</v>
      </c>
      <c r="H3" s="9">
        <v>30</v>
      </c>
      <c r="I3" s="9">
        <v>28</v>
      </c>
      <c r="J3" s="18">
        <v>28</v>
      </c>
      <c r="K3" s="9">
        <v>28</v>
      </c>
      <c r="L3" s="9">
        <v>30</v>
      </c>
      <c r="M3" s="9">
        <v>29</v>
      </c>
      <c r="N3" s="9">
        <v>9</v>
      </c>
      <c r="O3" s="9">
        <v>270</v>
      </c>
      <c r="P3" s="19">
        <f t="shared" ref="P3:P10" si="0">SUM(E3:M3)</f>
        <v>249</v>
      </c>
      <c r="Q3" s="13">
        <f t="shared" ref="Q3:Q10" si="1">P3*100/O3</f>
        <v>92.222222222222229</v>
      </c>
      <c r="R3" s="20">
        <v>44386</v>
      </c>
      <c r="S3" s="21">
        <v>33486</v>
      </c>
    </row>
    <row r="4" spans="1:19" s="22" customFormat="1" ht="47.25" x14ac:dyDescent="0.25">
      <c r="A4" s="19">
        <v>2</v>
      </c>
      <c r="B4" s="19">
        <v>1</v>
      </c>
      <c r="C4" s="16" t="s">
        <v>13</v>
      </c>
      <c r="D4" s="17" t="s">
        <v>21</v>
      </c>
      <c r="E4" s="19">
        <v>27</v>
      </c>
      <c r="F4" s="19">
        <v>25</v>
      </c>
      <c r="G4" s="19">
        <v>27</v>
      </c>
      <c r="H4" s="19">
        <v>27</v>
      </c>
      <c r="I4" s="19">
        <v>28</v>
      </c>
      <c r="J4" s="18" t="s">
        <v>30</v>
      </c>
      <c r="K4" s="9">
        <v>28</v>
      </c>
      <c r="L4" s="19">
        <v>30</v>
      </c>
      <c r="M4" s="19">
        <v>28</v>
      </c>
      <c r="N4" s="19">
        <v>8</v>
      </c>
      <c r="O4" s="19">
        <v>240</v>
      </c>
      <c r="P4" s="19">
        <f t="shared" si="0"/>
        <v>220</v>
      </c>
      <c r="Q4" s="14">
        <f t="shared" si="1"/>
        <v>91.666666666666671</v>
      </c>
      <c r="R4" s="23">
        <v>45780</v>
      </c>
      <c r="S4" s="21">
        <v>38700</v>
      </c>
    </row>
    <row r="5" spans="1:19" s="22" customFormat="1" ht="78.75" x14ac:dyDescent="0.25">
      <c r="A5" s="9">
        <v>3</v>
      </c>
      <c r="B5" s="9">
        <v>6</v>
      </c>
      <c r="C5" s="16" t="s">
        <v>18</v>
      </c>
      <c r="D5" s="17" t="s">
        <v>25</v>
      </c>
      <c r="E5" s="9">
        <v>26</v>
      </c>
      <c r="F5" s="9">
        <v>22</v>
      </c>
      <c r="G5" s="9">
        <v>30</v>
      </c>
      <c r="H5" s="9">
        <v>30</v>
      </c>
      <c r="I5" s="9">
        <v>27</v>
      </c>
      <c r="J5" s="18">
        <v>8</v>
      </c>
      <c r="K5" s="9">
        <v>30</v>
      </c>
      <c r="L5" s="9">
        <v>29</v>
      </c>
      <c r="M5" s="9">
        <v>26</v>
      </c>
      <c r="N5" s="9">
        <v>9</v>
      </c>
      <c r="O5" s="9">
        <v>270</v>
      </c>
      <c r="P5" s="19">
        <f t="shared" si="0"/>
        <v>228</v>
      </c>
      <c r="Q5" s="13">
        <f t="shared" si="1"/>
        <v>84.444444444444443</v>
      </c>
      <c r="R5" s="20">
        <v>33100</v>
      </c>
      <c r="S5" s="21">
        <v>28000</v>
      </c>
    </row>
    <row r="6" spans="1:19" s="22" customFormat="1" ht="63" x14ac:dyDescent="0.25">
      <c r="A6" s="9">
        <v>3</v>
      </c>
      <c r="B6" s="9">
        <v>4</v>
      </c>
      <c r="C6" s="16" t="s">
        <v>16</v>
      </c>
      <c r="D6" s="17" t="s">
        <v>23</v>
      </c>
      <c r="E6" s="9">
        <v>17</v>
      </c>
      <c r="F6" s="9">
        <v>25</v>
      </c>
      <c r="G6" s="9">
        <v>28</v>
      </c>
      <c r="H6" s="9">
        <v>29</v>
      </c>
      <c r="I6" s="9">
        <v>21</v>
      </c>
      <c r="J6" s="18">
        <v>22</v>
      </c>
      <c r="K6" s="9">
        <v>26</v>
      </c>
      <c r="L6" s="9">
        <v>30</v>
      </c>
      <c r="M6" s="9">
        <v>30</v>
      </c>
      <c r="N6" s="9">
        <v>9</v>
      </c>
      <c r="O6" s="9">
        <v>270</v>
      </c>
      <c r="P6" s="19">
        <f t="shared" si="0"/>
        <v>228</v>
      </c>
      <c r="Q6" s="14">
        <f t="shared" si="1"/>
        <v>84.444444444444443</v>
      </c>
      <c r="R6" s="23">
        <v>59193.599999999999</v>
      </c>
      <c r="S6" s="21">
        <v>49443.6</v>
      </c>
    </row>
    <row r="7" spans="1:19" ht="63" x14ac:dyDescent="0.25">
      <c r="A7" s="7">
        <v>4</v>
      </c>
      <c r="B7" s="7">
        <v>5</v>
      </c>
      <c r="C7" s="5" t="s">
        <v>17</v>
      </c>
      <c r="D7" s="1" t="s">
        <v>24</v>
      </c>
      <c r="E7" s="7">
        <v>22</v>
      </c>
      <c r="F7" s="7">
        <v>21</v>
      </c>
      <c r="G7" s="7">
        <v>29</v>
      </c>
      <c r="H7" s="7">
        <v>28</v>
      </c>
      <c r="I7" s="7">
        <v>24</v>
      </c>
      <c r="J7" s="10">
        <v>21</v>
      </c>
      <c r="K7" s="4">
        <v>29</v>
      </c>
      <c r="L7" s="7">
        <v>24</v>
      </c>
      <c r="M7" s="7">
        <v>11</v>
      </c>
      <c r="N7" s="7">
        <v>9</v>
      </c>
      <c r="O7" s="7">
        <v>270</v>
      </c>
      <c r="P7" s="7">
        <f t="shared" si="0"/>
        <v>209</v>
      </c>
      <c r="Q7" s="14">
        <f t="shared" si="1"/>
        <v>77.407407407407405</v>
      </c>
      <c r="R7" s="8">
        <v>60476.5</v>
      </c>
      <c r="S7" s="15">
        <v>49976.5</v>
      </c>
    </row>
    <row r="8" spans="1:19" ht="31.5" x14ac:dyDescent="0.25">
      <c r="A8" s="9">
        <v>5</v>
      </c>
      <c r="B8" s="4">
        <v>7</v>
      </c>
      <c r="C8" s="5" t="s">
        <v>19</v>
      </c>
      <c r="D8" s="1" t="s">
        <v>22</v>
      </c>
      <c r="E8" s="4">
        <v>19</v>
      </c>
      <c r="F8" s="4">
        <v>20</v>
      </c>
      <c r="G8" s="4">
        <v>30</v>
      </c>
      <c r="H8" s="4">
        <v>29</v>
      </c>
      <c r="I8" s="4">
        <v>20</v>
      </c>
      <c r="J8" s="10">
        <v>7</v>
      </c>
      <c r="K8" s="4">
        <v>24</v>
      </c>
      <c r="L8" s="4">
        <v>30</v>
      </c>
      <c r="M8" s="4">
        <v>24</v>
      </c>
      <c r="N8" s="4">
        <v>9</v>
      </c>
      <c r="O8" s="4">
        <v>270</v>
      </c>
      <c r="P8" s="7">
        <f t="shared" si="0"/>
        <v>203</v>
      </c>
      <c r="Q8" s="13">
        <f t="shared" si="1"/>
        <v>75.18518518518519</v>
      </c>
      <c r="R8" s="11">
        <v>48500</v>
      </c>
      <c r="S8" s="15">
        <v>41000</v>
      </c>
    </row>
    <row r="9" spans="1:19" ht="31.5" x14ac:dyDescent="0.25">
      <c r="A9" s="7">
        <v>6</v>
      </c>
      <c r="B9" s="7">
        <v>3</v>
      </c>
      <c r="C9" s="5" t="s">
        <v>15</v>
      </c>
      <c r="D9" s="1" t="s">
        <v>22</v>
      </c>
      <c r="E9" s="7">
        <v>20</v>
      </c>
      <c r="F9" s="7">
        <v>19</v>
      </c>
      <c r="G9" s="7">
        <v>29</v>
      </c>
      <c r="H9" s="7">
        <v>28</v>
      </c>
      <c r="I9" s="7">
        <v>20</v>
      </c>
      <c r="J9" s="10">
        <v>5</v>
      </c>
      <c r="K9" s="4">
        <v>22</v>
      </c>
      <c r="L9" s="7">
        <v>28</v>
      </c>
      <c r="M9" s="7">
        <v>24</v>
      </c>
      <c r="N9" s="7">
        <v>9</v>
      </c>
      <c r="O9" s="7">
        <v>270</v>
      </c>
      <c r="P9" s="7">
        <f t="shared" si="0"/>
        <v>195</v>
      </c>
      <c r="Q9" s="14">
        <f t="shared" si="1"/>
        <v>72.222222222222229</v>
      </c>
      <c r="R9" s="8">
        <v>85600</v>
      </c>
      <c r="S9" s="15">
        <v>50000</v>
      </c>
    </row>
    <row r="10" spans="1:19" ht="31.5" x14ac:dyDescent="0.25">
      <c r="A10" s="7">
        <v>7</v>
      </c>
      <c r="B10" s="7">
        <v>2</v>
      </c>
      <c r="C10" s="5" t="s">
        <v>14</v>
      </c>
      <c r="D10" s="1" t="s">
        <v>22</v>
      </c>
      <c r="E10" s="7">
        <v>17</v>
      </c>
      <c r="F10" s="7">
        <v>17</v>
      </c>
      <c r="G10" s="7">
        <v>29</v>
      </c>
      <c r="H10" s="7">
        <v>29</v>
      </c>
      <c r="I10" s="7">
        <v>18</v>
      </c>
      <c r="J10" s="10">
        <v>2</v>
      </c>
      <c r="K10" s="4">
        <v>22</v>
      </c>
      <c r="L10" s="7">
        <v>30</v>
      </c>
      <c r="M10" s="7">
        <v>22</v>
      </c>
      <c r="N10" s="7">
        <v>9</v>
      </c>
      <c r="O10" s="7">
        <v>270</v>
      </c>
      <c r="P10" s="7">
        <f t="shared" si="0"/>
        <v>186</v>
      </c>
      <c r="Q10" s="14">
        <f t="shared" si="1"/>
        <v>68.888888888888886</v>
      </c>
      <c r="R10" s="8">
        <v>84600</v>
      </c>
      <c r="S10" s="15">
        <v>50000</v>
      </c>
    </row>
    <row r="11" spans="1:19" ht="15.75" customHeight="1" x14ac:dyDescent="0.25"/>
    <row r="12" spans="1:19" ht="15.75" customHeight="1" x14ac:dyDescent="0.25"/>
    <row r="13" spans="1:19" ht="15.75" customHeight="1" x14ac:dyDescent="0.25"/>
    <row r="14" spans="1:19" ht="15.75" customHeight="1" x14ac:dyDescent="0.25"/>
    <row r="15" spans="1:19" ht="15.75" customHeight="1" x14ac:dyDescent="0.25"/>
    <row r="16" spans="1:19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sortState ref="B5:S5">
    <sortCondition descending="1" ref="Q2:Q9"/>
  </sortState>
  <mergeCells count="1">
    <mergeCell ref="A1:S1"/>
  </mergeCells>
  <pageMargins left="0.19685039370078741" right="0.70866141732283472" top="0.74803149606299213" bottom="0.74803149606299213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Басова Аліна Леонідівна</dc:creator>
  <cp:lastModifiedBy>Моша Андрій Михайлович</cp:lastModifiedBy>
  <cp:lastPrinted>2021-12-06T13:25:14Z</cp:lastPrinted>
  <dcterms:created xsi:type="dcterms:W3CDTF">2019-12-18T08:05:17Z</dcterms:created>
  <dcterms:modified xsi:type="dcterms:W3CDTF">2022-02-09T15:15:33Z</dcterms:modified>
</cp:coreProperties>
</file>