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'Лист1'!$A$1:$F$91</definedName>
    <definedName name="_xlnm.Print_Area" localSheetId="2">'Лист3'!$A$1:$F$70</definedName>
  </definedNames>
  <calcPr fullCalcOnLoad="1"/>
</workbook>
</file>

<file path=xl/sharedStrings.xml><?xml version="1.0" encoding="utf-8"?>
<sst xmlns="http://schemas.openxmlformats.org/spreadsheetml/2006/main" count="323" uniqueCount="253">
  <si>
    <t>Предмет закупівлі</t>
  </si>
  <si>
    <t>Код КЕКВ (для бюджетних коштів)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</si>
  <si>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</si>
  <si>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</si>
  <si>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</si>
  <si>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</si>
  <si>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01.11.75-00.00 Горох сушений (15331133-8 Колотий горох)</t>
  </si>
  <si>
    <t>01.13.12-00.00 Капуста  (03221410-3  Капуста качанна)</t>
  </si>
  <si>
    <t>01.13.41-00.00 Морква та ріпа(03221112-4 Морква)</t>
  </si>
  <si>
    <t>01.13.43-00.00 Цибуля(03221113-1 Цибуля)</t>
  </si>
  <si>
    <t>01.13.51-00.00 Картопля  (03212100-1 Картопля)</t>
  </si>
  <si>
    <t>01.23.12-00.00 Лимони та лайми</t>
  </si>
  <si>
    <t>01.23.13-00.00 Апельсини</t>
  </si>
  <si>
    <t xml:space="preserve">500,00 (П’ятсот гривень 00 копійок) </t>
  </si>
  <si>
    <t>01.24.10-00.00 Яблука(03222321-9 Яблука)</t>
  </si>
  <si>
    <t>01.47.21-00.00 Яйця курячі у шкаралупі, свіжі(03142500-3 Яйця)</t>
  </si>
  <si>
    <t>10.12.20-53.00 Відруби курей, заморожені(15112130-6  Курятина)</t>
  </si>
  <si>
    <t>10.20.13-30.00 Риба морська, ціла, заморожена(15221000-3  Морожена риба)</t>
  </si>
  <si>
    <t>10.32.11-00.00 Сік томатний(15322100-2 Томатний сік)</t>
  </si>
  <si>
    <t>3900,00 (Три тисячі дев’ятсот гривень 00 копійок)</t>
  </si>
  <si>
    <t>10.32.19-30.00 Соки з фруктів чи овочів, інші, н. в. і. у. (15321000-4  Фруктові соки)</t>
  </si>
  <si>
    <t>6570,00 (Шість тисяч п’ятсот сімдесят гривень 00 копійок)</t>
  </si>
  <si>
    <t>10.39.13-90.00 Овочі сушені (крім картоплі, цибулі, грибів культивованих та трюфелів) і суміші цих овочів, цілі, шматочками, скибками, дроблені чи в порошку, але не піддані подальшому приготуванню ( 15332410-1  Сухофрукти)</t>
  </si>
  <si>
    <t>1900,00 (Одна тисяча дев’ятсот гривень 00 копійок)</t>
  </si>
  <si>
    <t>10.39.17-00.00 Овочі, інші (крім картоплі), законсервовані, без додання оцту чи оцтової кислоти, крім готових овочевих страв(15331000-7 Оброблені овочі )</t>
  </si>
  <si>
    <t>10.39.17-25.00 Паста та пюре томатні, концентровані(15331427-6  Концентроване томатне пюре)</t>
  </si>
  <si>
    <t xml:space="preserve">3000,00 (Три тисяч   гривень 00 копійок) </t>
  </si>
  <si>
    <t>10.39.25-20.00 Плоди, засушені (крім бананів, фініків, інжиру, ананасів, авокадо, гуаяви, манго, мангостанів, цитрусових плодів і винограду); суміші горіхів або сушених плодів ( 15332419-4 Родзинки без кісточок )</t>
  </si>
  <si>
    <t>1400,00 (Одна тисяча чотириста гривень 00 копійок)</t>
  </si>
  <si>
    <t>10.39.25-50.00 Плоди, приготовані чи законсервовані, н. в. і. у. (крім "мюслі")( 15332419-4 Родзинки без кісточок )</t>
  </si>
  <si>
    <t>2000,00 (Дві тисячі гривень 00 копійок)</t>
  </si>
  <si>
    <t>10.41.54-00.00 Олія соняшникова та її фракції, рафінована, хімічно незмодифікована(15421000-5  Рафіновані олії)</t>
  </si>
  <si>
    <t>01.41.20-00.00 Молоко великої рогатої худоби молочних порід, сире(15511100-4 Пастеризоване молоко)</t>
  </si>
  <si>
    <t>Масло вершкове не менше 72,5% жирн.  (15530000-2  Вершкове масло)</t>
  </si>
  <si>
    <t>9000,00 (Дев’ять  тисяч гривень 00 копійок)</t>
  </si>
  <si>
    <t>10.51.40-30.00 Сир свіжий (без визрівання), зокрема сир альбумінний і кисломолочний(15540000-5  Сирні продукти)</t>
  </si>
  <si>
    <t>3000,00 (Три тисячі шістсот гривні 00 копійок)</t>
  </si>
  <si>
    <t>10.51.52-41.00 Кефір, сметана, йогурт й інші ферментовані продукти(15551000-5  Йогурти та інші ферментовані молочні продукти)</t>
  </si>
  <si>
    <t>10.61.11-00.00 Рис лущений(15614200-7 Рис шліфований)</t>
  </si>
  <si>
    <t>10.61.21-00.00 Борошно пшеничне чи меслинове (15612100-2 Борошно пшеничне)</t>
  </si>
  <si>
    <t>6000,00(Шість  тисяч гривень 00 копійок)</t>
  </si>
  <si>
    <t>10.72.11-50.00 Сухарі, грінки й подібні вироби (15821150-5 Сухарі)</t>
  </si>
  <si>
    <t>200,00 (Двісті гривень 00 копійок)</t>
  </si>
  <si>
    <t>10.72.12-30.00 Пряники(15821200-1  Солодке печиво)</t>
  </si>
  <si>
    <t>2000,00 (Дві тисячі  гривень 00 копійок)</t>
  </si>
  <si>
    <t>10.72.12-53.00 Печиво здобне та вафлі, цілком чи частково покриті шоколадом чи іншими сумішами, з умістом какао (15821200-1  Солодке печиво)</t>
  </si>
  <si>
    <t>10.73.11-30.00 Вироби макаронні, неварені, з умістом яєць (крім виробів з начинкою чи приготованих іншим способом) (15851100-9 Макаронні вироби сирі)</t>
  </si>
  <si>
    <t>10.81.12-30.10 Цукор білий, кристалічний (15831200-4 Цукор білий)</t>
  </si>
  <si>
    <t>10.81.12-90.20 Цукор, інший(15833000-6 Цукрові продукти)</t>
  </si>
  <si>
    <t>10.85.11-00.00 Набори продуктові та готові страви з м'яса, м'ясних субпродуктів чи крові (15131000-5 М’ясні пресерви та вироби)</t>
  </si>
  <si>
    <t>10.83.12-70.00 Цикорій смажений та інші смажені замінники кави, екстракти, есенції та концентрати з них (15862000-8  Замінники кави)</t>
  </si>
  <si>
    <t>10.83.13-00.00 Чай зелений (неферментований), чай чорний (ферментований) і чай частково ферментований, у первинних пакованнях масою не більше ніж 3 кг(15863200-7 Чорний чай)</t>
  </si>
  <si>
    <t>10.84.12-70.90 Соуси та суміші для їх приготування; суміші приправ і суміші прянощів інші(15872200-3 Спеції)</t>
  </si>
  <si>
    <t>300,00 (Триста гривень 00 копійок)</t>
  </si>
  <si>
    <t>10.84.21-00.00 Перець (роду Piper), оброблений(15872100-2  Перець)</t>
  </si>
  <si>
    <t>500,00 (П’ятсот гривень 00 копійок)</t>
  </si>
  <si>
    <t>10.84.30-00.00 Сіль харчова (15872400-5 Сіль)</t>
  </si>
  <si>
    <t>20.14.34-73.00 Кислота лимонна, її солі й естери (15800000-6 Продукти харчування різні)</t>
  </si>
  <si>
    <t>Всього по КЕКВ 2230</t>
  </si>
  <si>
    <t>61.10.11-00.00 Послуги стаціонарного телефонного зв'язку - доступ і користування</t>
  </si>
  <si>
    <t>252,00 (Двісті п’ятдесят дві гривень 00 копійок)</t>
  </si>
  <si>
    <t>61.10.41-00.00 Послуги опорних мереж Інтернету</t>
  </si>
  <si>
    <t>354,00 (Триста п’ятдесят чотири гривень 00 копійок)</t>
  </si>
  <si>
    <t>62.02.20-00.00 Послуги щодо консультування стосовне систем і програмного забезпечення</t>
  </si>
  <si>
    <t>2140,00 (Дві тисячі сто сорок гривень 00 копійок)</t>
  </si>
  <si>
    <t>Всього по КЕКВ2240</t>
  </si>
  <si>
    <t>36.00.20-00.00 Обробляння та розподіляння води трубопроводами</t>
  </si>
  <si>
    <t>7174,00 (Сім тисяч сто сімдесят чотири гривні 00 копійок)</t>
  </si>
  <si>
    <t>Всього по КЕКВ 2272</t>
  </si>
  <si>
    <t>35.12.10-00.00 Передавання електричної енергії</t>
  </si>
  <si>
    <t>22240,00 (Двадцять дві тисячі двісті сорок гривень 00 копійок )</t>
  </si>
  <si>
    <t>Всього по КЕКВ 2273</t>
  </si>
  <si>
    <t xml:space="preserve">Додаток до річного плану державних закупівель  </t>
  </si>
  <si>
    <t>(найменування замовника, код за ЄДРПОУ)</t>
  </si>
  <si>
    <t xml:space="preserve">на  2016 року </t>
  </si>
  <si>
    <t>КУ СЗОШ І-ІІІ ступенів № 11 СМР (21102348)</t>
  </si>
  <si>
    <t>Всього по КЕКВ 2210</t>
  </si>
  <si>
    <t>10.61.32-30.09 Крупи та крупка з зерна інших зернових культур, н. в. і. у. (15613000-8 Продукція із зерна зернових культур)</t>
  </si>
  <si>
    <t>10.89.13-39.00 Дріжджі, активні (крім хлібопекарських дріжджів) (15800000-6 Продукти харчування різні)</t>
  </si>
  <si>
    <t>112750   +  109380</t>
  </si>
  <si>
    <t>12500,00 (Дванадцять  тисяч п'ятсот гривень 00 копійок)</t>
  </si>
  <si>
    <t>13400,00 (Тринадцять тисяч чотириста гривень 00 копійок)</t>
  </si>
  <si>
    <t>10.11.12-90.00 Свинина, свіжа чи охолоджена (зокрема пересипана сіллю для тимчасового зберігання), крім свинини у тушах і напівтушах, окостів, лопаток і їхніх відрубів(15111000-9 М’ясо великої рогатої худоби родини бикових)</t>
  </si>
  <si>
    <t>10.11.39-10.00 Субпродукти харчові великої рогатої худоби, свиней, овець, кіз, коней та інших тварин родини конячих, заморожені(15100000-9 Продукція тваринництва, м’ясо та м’ясопродукти)</t>
  </si>
  <si>
    <t>7400,00 (Сім тисячі чотириста гривень 00 копійок)</t>
  </si>
  <si>
    <t>6600,00 (Три тисячі шістсот гривні 00 копійок)</t>
  </si>
  <si>
    <t>10000,00 (Десять тисячі гривень 00 копійок)</t>
  </si>
  <si>
    <t>2900,00 (Дві тисяча дев’ятсот гривень 00 копійок)</t>
  </si>
  <si>
    <t>10.71.11-00.90 Вироби хлібобулочні, нетривалого зберігання, інші (15811000-6 Хлібопродукти)</t>
  </si>
  <si>
    <t>10.71.12-00.10 Вироби кондитерські та кулінарні, борошняні, з кремом і начинками(15812000-3 Хлібобулочні та кондитерські вироби)</t>
  </si>
  <si>
    <t>15000,00 (П'ятнадцять тисяч гривень 00 копійок)</t>
  </si>
  <si>
    <t>8000,00 (Вісісм  тисяч гривень 00 копійок)</t>
  </si>
  <si>
    <t>5000,00 (Пять тисячі  гривень 00 копійок)</t>
  </si>
  <si>
    <t xml:space="preserve">5000,00 (Пять  тисяч   гривень 00 копійок) </t>
  </si>
  <si>
    <t>8400,00 (Вісім тисячі чотириста гривень 00 копійок)</t>
  </si>
  <si>
    <t>6600,00 (Шість тисячі шістсот гривні 00 копійок)</t>
  </si>
  <si>
    <t>2000,00 (Дві тисяча гривень 00 копійок)</t>
  </si>
  <si>
    <t>8000,00 (Вісім тисячі гривень 00 копійок)</t>
  </si>
  <si>
    <t>15000,00(Пятнадцять тисяч гривень 00 копійок</t>
  </si>
  <si>
    <t>14600,00 (Чотирнадцять тисячі шістсот гривні 00 копійок)</t>
  </si>
  <si>
    <t>2960,00 (Дві тисячі Дев’ятсот шістдесят гривні 00 копійок)</t>
  </si>
  <si>
    <t>10000,00 (Пять тисячі  гривень 00 копійок)</t>
  </si>
  <si>
    <t>1000,00 (Одна тисяча  гривень 00 копійок)</t>
  </si>
  <si>
    <t>7800,00 (Сім  тисяч вісімсот гривень 00 копійок)</t>
  </si>
  <si>
    <r>
      <t>222130, 00 (Двісті двадцять дві тисячі сто  тридцять гривень 00 копійок)</t>
    </r>
    <r>
      <rPr>
        <sz val="12"/>
        <rFont val="Times New Roman"/>
        <family val="1"/>
      </rPr>
      <t xml:space="preserve"> </t>
    </r>
  </si>
  <si>
    <t>5400,00 (Пять тисячі  чотириста гривень 00 копійок)</t>
  </si>
  <si>
    <t xml:space="preserve">34905,00 (Тридцять чотири  тисячі  дев’ятсот пять  гривень 00 копійок) </t>
  </si>
  <si>
    <t>8567,00 (Вісім тисяч пятсот шістдесят сім гривень 00 копійок)</t>
  </si>
  <si>
    <t>308,00 (Триста вісм гривень 00 копійок)</t>
  </si>
  <si>
    <t>1160,00 (Одна тисяча сто шістдесят гривень 00 копійок)</t>
  </si>
  <si>
    <t>9600,00 (Дев’ять  тисяч шістсот гривень 00 копійок)</t>
  </si>
  <si>
    <t>2296,00 (Дві тисячі двісті девять гривень 00 копійок)</t>
  </si>
  <si>
    <t>792,00 (Сімсот девяносто дві гривень 00 копійок)</t>
  </si>
  <si>
    <t>1782,00 (Одна тисяча сімсот вісімдесят дві гривні 00 копійок)</t>
  </si>
  <si>
    <t>17.12.73-37.00.Папір крейдований каоліном або іншими неорганічними речовинами, для писання, друкування, графічних робіт (крім паперу-основи крейдованого щільністю не більше ніж 150 г/м2)(30197630-1  Папір для друку)</t>
  </si>
  <si>
    <t>14.19.11-00.00 Одяг і аксесуари одягу дитячі, трикотажні (Шкільна форма) (18222100-2 костюми)</t>
  </si>
  <si>
    <t xml:space="preserve">44922100-0 Крейда </t>
  </si>
  <si>
    <t>17.23.13-13.00 Журнали реєстраційні, бухгалтерські книги, книги бланків ордерів і квитанцій, паперові чи картонні (класні журнали, атестати) (22810000-1 Паперові чи картонні реєстраційні журнали)</t>
  </si>
  <si>
    <t>10.82.22 - Шоколад і готові харчові продукти, з умістом какао-продуктів (крім какао-порошку підсолодженого), крім безтарних: (15842200-4 Шоколадні вироби)</t>
  </si>
  <si>
    <t>58.11.13-00.00 Книжки для дітей друковані (22110000-4 Друковані книги)</t>
  </si>
  <si>
    <t>20.41.31-80 Мило в іншій формі, ніж бруски, брикети чи фігурні вироби, пластівці, гранули чи порошки, або покриті чи просочені милом або мийним засобом папір, повсть і неткані матеріали (33711900-6 мило)</t>
  </si>
  <si>
    <t>20.41.32-40.00 Засоби поверхнево-активні, з умістом або без умісту мила, розфасовані для роздрібної торгівлі (крім тих, що виготовляють як мило) (39830000-9 Продукція для чищення)</t>
  </si>
  <si>
    <t>20.20.14 (24455000-8 Дезинфекційні засоби )</t>
  </si>
  <si>
    <t>17.12.73(30197630-1  Папір для друку)</t>
  </si>
  <si>
    <t>08.11.30(44922100-0 Крейда )</t>
  </si>
  <si>
    <t>14.19.11 (18222100-2 костюми)</t>
  </si>
  <si>
    <t>10.82.22  (15842200-4 Шоколадні вироби)</t>
  </si>
  <si>
    <t>58.11.13(22110000-4 Друковані книги)</t>
  </si>
  <si>
    <t>20.41.31 (33711900-6 мило)</t>
  </si>
  <si>
    <t>20.41.32 (39830000-9 Продукція для чищення)</t>
  </si>
  <si>
    <t>01.11.75 (15331133-8 Колотий горох)</t>
  </si>
  <si>
    <t>01.13.12  (03221410-3  Капуста качанна)</t>
  </si>
  <si>
    <t>01.13.41(03221112-4 Морква)</t>
  </si>
  <si>
    <t>01.13.43 (03221113-1 Цибуля)</t>
  </si>
  <si>
    <t>01.13.51  (03212100-1 Картопля)</t>
  </si>
  <si>
    <t>01.23.12 (03222210-8 Лимони )</t>
  </si>
  <si>
    <t>01.23.13 (03222220-1 Апельсини)</t>
  </si>
  <si>
    <t>01.24.10(03222321-9 Яблука)</t>
  </si>
  <si>
    <t>01.47.21(03142500-3 Яйця)</t>
  </si>
  <si>
    <t>10.11.12 (15111000-9 М’ясо великої рогатої худоби родини бикових)</t>
  </si>
  <si>
    <t>10.11.39  (15100000-9 Продукція тваринництва, м’ясо та м’ясопродукти)</t>
  </si>
  <si>
    <t>10.12.20 (15112130-6  Курятина)</t>
  </si>
  <si>
    <t>10.20.13(15221000-3  Морожена риба)</t>
  </si>
  <si>
    <t>10.32.11(15322100-2 Томатний сік)</t>
  </si>
  <si>
    <t>10.32.19 (15321000-4  Фруктові соки)</t>
  </si>
  <si>
    <t>10.39.13 ( 15332410-1  Сухофрукти)</t>
  </si>
  <si>
    <t>10.39.17 (15331000-7 Оброблені овочі )</t>
  </si>
  <si>
    <t>10.39.17-25.00 (15331427-6  Концентроване томатне пюре)</t>
  </si>
  <si>
    <t>10.39.25 ( 15332419-4 Родзинки без кісточок )</t>
  </si>
  <si>
    <t>10.41.54(15421000-5  Рафіновані олії)</t>
  </si>
  <si>
    <t>01.41.20(15511100-4 Пастеризоване молоко)</t>
  </si>
  <si>
    <t>10.51.30   (15530000-2  Вершкове масло)</t>
  </si>
  <si>
    <t>10.51.40(15540000-5  Сирні продукти)</t>
  </si>
  <si>
    <t>10.51.52(15551000-5  Йогурти та інші ферментовані молочні продукти)</t>
  </si>
  <si>
    <t>10.61.11(15614200-7 Рис шліфований)</t>
  </si>
  <si>
    <t>10.61.21 (15612100-2 Борошно пшеничне)</t>
  </si>
  <si>
    <t>10.61.32 (15613000-8 Продукція із зерна зернових культур)</t>
  </si>
  <si>
    <t>10.71.11 (15811000-6 Хлібопродукти)</t>
  </si>
  <si>
    <t>10.71.12(15812000-3 Хлібобулочні та кондитерські вироби)</t>
  </si>
  <si>
    <t>10.72.11-50.00  (15821150-5 Сухарі)</t>
  </si>
  <si>
    <t>10.72.12(15821200-1  Солодке печиво)</t>
  </si>
  <si>
    <t>10000,00 (Десять тисячі  гривень 00 копійок)</t>
  </si>
  <si>
    <t>10.73.11 (15851100-9 Макаронні вироби сирі)</t>
  </si>
  <si>
    <t>10.81.12 (15831200-4 Цукор білий)</t>
  </si>
  <si>
    <t>10.81.12(15833000-6 Цукрові продукти)</t>
  </si>
  <si>
    <t>10.85.11 (15131000-5 М’ясні пресерви та вироби)</t>
  </si>
  <si>
    <t>10.83.12 (15862000-8  Замінники кави)</t>
  </si>
  <si>
    <t>10.83.13(15863200-7 Чорний чай)</t>
  </si>
  <si>
    <t>10.84.12(15872200-3 Спеції)</t>
  </si>
  <si>
    <t>10.84.21(15872100-2  Перець)</t>
  </si>
  <si>
    <t>10.84.30 (15872400-5 Сіль)</t>
  </si>
  <si>
    <t>10.89.13 (15898000-9 Дріжджі)</t>
  </si>
  <si>
    <t>20.14.34 (15800000-6 Продукти харчування різні)</t>
  </si>
  <si>
    <t>61.10.11(64210000-1 Послуги телефонного зв’язку та передачі даних)</t>
  </si>
  <si>
    <t>61.10.41 (64216000-3 Послуги систем електронної передачі електронних повідомлень та інформації)</t>
  </si>
  <si>
    <t>36.00.20 (65100000-4  Послуги з розподілу води та супутні послуги)</t>
  </si>
  <si>
    <t>63.11.11.(72267000-4 Послуги з профілактичного обслуговування та відновлення програмного забезпечення)</t>
  </si>
  <si>
    <t>1200,00 (Одна тисяча двісті гривень 00 копійок)</t>
  </si>
  <si>
    <t>18.12.11 (22450000-9 Друкована продукція з елементами захисту)</t>
  </si>
  <si>
    <t>210,00 (Двісті десять гривень 00 копійок)</t>
  </si>
  <si>
    <t>950,00 (Дев’ятсот п’ятдесят гривень 00 копійок)</t>
  </si>
  <si>
    <t>17.23.13 (22810000-1 Паперові чи картонні реєстраційні журнали) класні журнали</t>
  </si>
  <si>
    <t>субв</t>
  </si>
  <si>
    <t>місц</t>
  </si>
  <si>
    <t>батьки</t>
  </si>
  <si>
    <t>8330,00 (Вісім  тисяч триста тридцять гривень 00 копійок)</t>
  </si>
  <si>
    <t>2400,00 (Дві тисячі чотириста  гривень 00 копійок)</t>
  </si>
  <si>
    <t>1185,00 (Одна тисяча сто вісімдесят п’ять гривень 00 копійок)</t>
  </si>
  <si>
    <t>1474,00 (Одна тисяча чотириста сімдесят чотири гривень 00 копійок)</t>
  </si>
  <si>
    <t>3600,00 (Три тисячі шістсот гривні 00 копійок)</t>
  </si>
  <si>
    <t>3000,00 (Три тисячі  гривні 00 копійок)</t>
  </si>
  <si>
    <t>95.11.10 (50323100-6 Технічне обслуговування комп’ютерних периферійних пристроїв)</t>
  </si>
  <si>
    <t>81.29.11 (90920000-2 Послуги із санітарно-гігієнічної обробки приміщень)</t>
  </si>
  <si>
    <t>4000,00(Чотири  тисячі гривень 00 копійок)</t>
  </si>
  <si>
    <t>38.11.69 (90511200-4 Послуги зі збирання побутових відходів)</t>
  </si>
  <si>
    <t>38.21.29( 90513100-7 Послуги з утилізації побутових відходів)</t>
  </si>
  <si>
    <t>1938,00 (Одна тисяча дев’ятсот тридцять  вісім гривень 00 копійок)</t>
  </si>
  <si>
    <t>690,00 (Шістсот  дев’яносто гривень 00 копійок)</t>
  </si>
  <si>
    <t>96.09.19 (65500000-8 Послуги з реєстрації показів лічильників)</t>
  </si>
  <si>
    <t>1600,00 (Одна тисяча шістсот гривень 00 копійок)</t>
  </si>
  <si>
    <t>96.09.19 (45343220-1 Встановлення вогнегасників)</t>
  </si>
  <si>
    <t>1500,00 (Одна тисяча пятсот гривень 00 копійок)</t>
  </si>
  <si>
    <t>41.00.40 (50720000-8 Послуги з ремонту і технічного обслуговування систем центрального опалення)</t>
  </si>
  <si>
    <t>3725,00( Три тисячі сімсот двадцять п’ять гривень 00 копійок)</t>
  </si>
  <si>
    <t>58.29.40(48731000-1 Пакети програмного забезпечення для захисту даних)</t>
  </si>
  <si>
    <t>1800,00 (Одна тисяча вісімсот гривень 00 копійок)</t>
  </si>
  <si>
    <t xml:space="preserve">  </t>
  </si>
  <si>
    <t>96.09.19(64222000-8 Послуги, пов’язані з дистанційною роботою)</t>
  </si>
  <si>
    <t>35.30.12 (09320000-8 – Пара, гаряча вода та пов’язана продукція)</t>
  </si>
  <si>
    <t>369593,00 (Триста шістдесят дев’яносто тисяч п’ятсот дев’яносто три гривні 00 копійок)</t>
  </si>
  <si>
    <t>15255,00 (П’ятнадцять  тисяч двісті п’ятдесят п’ять гривні 00 копійок)</t>
  </si>
  <si>
    <t>39054,00 (Тридцять дев’ть тисяч п’ятдесят чотири гривні 00 копійок)</t>
  </si>
  <si>
    <t>Всього по КЕКВ 2271</t>
  </si>
  <si>
    <t xml:space="preserve">Голова комітету з конкурсних торгів </t>
  </si>
  <si>
    <t>О</t>
  </si>
  <si>
    <t>О.С.Стайко</t>
  </si>
  <si>
    <t>(ініціали та прізвище)</t>
  </si>
  <si>
    <t>(підпис)</t>
  </si>
  <si>
    <t>добавить</t>
  </si>
  <si>
    <t>900,00 (Дев’ятсот гривень 00 копійок)</t>
  </si>
  <si>
    <t xml:space="preserve"> </t>
  </si>
  <si>
    <t>16500,00 (Шістнадцять тисяч п’ятсот гривень 00 копійок)</t>
  </si>
  <si>
    <t>6600,00 (Шість тисяч шістсот гривні 00 копійок)</t>
  </si>
  <si>
    <t>16000,00 (Шістнадцять тисяч гривень 00 копійок)</t>
  </si>
  <si>
    <t>7650,00 (Сім тисяч шістсот п’ятдесят гривень 00 копійок)</t>
  </si>
  <si>
    <t>ок</t>
  </si>
  <si>
    <t>1901,00 (Одна тисяча дев’ятсот одна гривня 00 копійок)</t>
  </si>
  <si>
    <t>2002,00 (Дві тисячі дві гривні  00 копійок)</t>
  </si>
  <si>
    <t>2660,00 (Дві тисячі шістсот шістдесят гривень 00 копійок)</t>
  </si>
  <si>
    <t>21557,00 (Двадцять одна тисяча  п’ятсот  п’ятдесят сім  гривень 00 копійок)</t>
  </si>
  <si>
    <t xml:space="preserve">8000,00 (Вісім  тисяч   гривень 00 копійок) </t>
  </si>
  <si>
    <t>1144,00 (Одна тисяча сто сорок чотири гривня 00 копійок)</t>
  </si>
  <si>
    <t xml:space="preserve">66377,00 (Шістдесят шість  тисяч  триста сімдесят сім гривень 00 копійок) </t>
  </si>
  <si>
    <t>20526 ,00 (Двадцять тисяч п’ятсот двадцять шість гривень 00 копійок)</t>
  </si>
  <si>
    <t>http://dk21.dovidnyk.info/index.php?todo=search&amp;word=програм</t>
  </si>
  <si>
    <t>14.12.30 (18130000-9 Спеціальний робочий одяг)</t>
  </si>
  <si>
    <t>25.73.30 (44500000-5 Знаряддя, замки, ключі, петлі, кріпильні деталі, ланцюги та пружини)</t>
  </si>
  <si>
    <t>23.41.12 (39221200-9  Столовий посуд)</t>
  </si>
  <si>
    <t>31.01.12 (39130000-2 Офісні меблі)</t>
  </si>
  <si>
    <t>96.09.19 (79131000-1 Послуги з оформлення документів)</t>
  </si>
  <si>
    <t>41.00.40 ( 45453000-7 Капітальний ремонт і реставрація)</t>
  </si>
  <si>
    <t>41.00.40 ( 45453000-7 Капітальний ремонт і реставрація) поточний ремонт</t>
  </si>
  <si>
    <t>53638,00 (П’ятдесят три тисячі шістсот тридцять вісім гривень 00 копійок)</t>
  </si>
  <si>
    <t>на І квартал 2016 року</t>
  </si>
  <si>
    <t>Затверджений рішенням  комітет з клнкурсних торгів від 18.02.2016р. №3дрп</t>
  </si>
  <si>
    <t xml:space="preserve">1500,00 (Одна тисяча п’ятсот гривень 00 копійок) </t>
  </si>
  <si>
    <t>4000,00 (Чотири тисячі гривень 00 копійок)</t>
  </si>
  <si>
    <t>2118,00 (Дві тисячі сто вісімнадцять гривень 00 копійок)</t>
  </si>
  <si>
    <r>
      <t>276398, 00 (Двісті сімдесят шість тисяч триста  дев’яносто вісім гривень 00 копійок)</t>
    </r>
    <r>
      <rPr>
        <sz val="12"/>
        <rFont val="Times New Roman"/>
        <family val="1"/>
      </rPr>
      <t xml:space="preserve"> </t>
    </r>
  </si>
  <si>
    <t>35.11.10 (09310000-5 Електрична енергія )</t>
  </si>
  <si>
    <t>6477,27 (Шість тисяч чотириста сімдесят сім гривень 27 копійок)</t>
  </si>
  <si>
    <t>8777,73 (Вісім тисяч сімсот сімдесят сім  гривень 73 копійок)</t>
  </si>
  <si>
    <t>37.00.10 (90400000-1 Послуги у сфері водовідведення)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</si>
</sst>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Arial"/>
      <family val="0"/>
    </font>
    <font>
      <b/>
      <sz val="12"/>
      <color indexed="9"/>
      <name val="Times New Roman"/>
      <family val="1"/>
    </font>
    <font>
      <b/>
      <sz val="12"/>
      <name val="Arial"/>
      <family val="0"/>
    </font>
    <font>
      <b/>
      <sz val="12"/>
      <color indexed="9"/>
      <name val="Arial"/>
      <family val="0"/>
    </font>
    <font>
      <sz val="12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justify" vertical="top" wrapText="1"/>
    </xf>
    <xf numFmtId="0" fontId="3" fillId="2" borderId="0" xfId="0" applyFont="1" applyFill="1" applyAlignment="1">
      <alignment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vertical="top" wrapText="1"/>
    </xf>
    <xf numFmtId="2" fontId="8" fillId="2" borderId="0" xfId="0" applyNumberFormat="1" applyFont="1" applyFill="1" applyAlignment="1">
      <alignment/>
    </xf>
    <xf numFmtId="2" fontId="7" fillId="2" borderId="1" xfId="0" applyNumberFormat="1" applyFont="1" applyFill="1" applyBorder="1" applyAlignment="1">
      <alignment vertical="top" wrapText="1"/>
    </xf>
    <xf numFmtId="2" fontId="9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1" fillId="0" borderId="2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3" fillId="0" borderId="3" xfId="0" applyFont="1" applyFill="1" applyBorder="1" applyAlignment="1">
      <alignment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" fillId="0" borderId="0" xfId="0" applyFont="1" applyFill="1" applyAlignment="1">
      <alignment wrapText="1"/>
    </xf>
    <xf numFmtId="2" fontId="3" fillId="0" borderId="0" xfId="0" applyNumberFormat="1" applyFont="1" applyFill="1" applyAlignment="1">
      <alignment/>
    </xf>
    <xf numFmtId="2" fontId="7" fillId="0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9" fillId="3" borderId="1" xfId="0" applyFont="1" applyFill="1" applyBorder="1" applyAlignment="1">
      <alignment vertical="top" wrapText="1"/>
    </xf>
    <xf numFmtId="0" fontId="10" fillId="3" borderId="0" xfId="0" applyFont="1" applyFill="1" applyAlignment="1">
      <alignment/>
    </xf>
    <xf numFmtId="2" fontId="9" fillId="3" borderId="1" xfId="0" applyNumberFormat="1" applyFont="1" applyFill="1" applyBorder="1" applyAlignment="1">
      <alignment vertical="top" wrapText="1"/>
    </xf>
    <xf numFmtId="2" fontId="3" fillId="3" borderId="0" xfId="0" applyNumberFormat="1" applyFont="1" applyFill="1" applyAlignment="1">
      <alignment/>
    </xf>
    <xf numFmtId="0" fontId="10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justify" vertical="top" wrapText="1"/>
    </xf>
    <xf numFmtId="0" fontId="1" fillId="0" borderId="6" xfId="0" applyFont="1" applyFill="1" applyBorder="1" applyAlignment="1">
      <alignment wrapText="1"/>
    </xf>
    <xf numFmtId="0" fontId="2" fillId="3" borderId="6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6" xfId="0" applyFont="1" applyFill="1" applyBorder="1" applyAlignment="1">
      <alignment wrapText="1"/>
    </xf>
    <xf numFmtId="0" fontId="5" fillId="3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left" wrapText="1"/>
    </xf>
    <xf numFmtId="2" fontId="2" fillId="3" borderId="6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2" fontId="1" fillId="3" borderId="5" xfId="0" applyNumberFormat="1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2" fontId="8" fillId="0" borderId="0" xfId="0" applyNumberFormat="1" applyFont="1" applyBorder="1" applyAlignment="1">
      <alignment/>
    </xf>
    <xf numFmtId="2" fontId="7" fillId="0" borderId="8" xfId="0" applyNumberFormat="1" applyFont="1" applyFill="1" applyBorder="1" applyAlignment="1">
      <alignment vertical="top" wrapText="1"/>
    </xf>
    <xf numFmtId="2" fontId="8" fillId="0" borderId="0" xfId="0" applyNumberFormat="1" applyFont="1" applyAlignment="1">
      <alignment/>
    </xf>
    <xf numFmtId="2" fontId="7" fillId="3" borderId="1" xfId="0" applyNumberFormat="1" applyFont="1" applyFill="1" applyBorder="1" applyAlignment="1">
      <alignment vertical="top" wrapText="1"/>
    </xf>
    <xf numFmtId="0" fontId="10" fillId="0" borderId="9" xfId="0" applyFont="1" applyFill="1" applyBorder="1" applyAlignment="1">
      <alignment/>
    </xf>
    <xf numFmtId="2" fontId="11" fillId="0" borderId="9" xfId="0" applyNumberFormat="1" applyFont="1" applyBorder="1" applyAlignment="1">
      <alignment/>
    </xf>
    <xf numFmtId="0" fontId="10" fillId="0" borderId="9" xfId="0" applyFont="1" applyBorder="1" applyAlignment="1">
      <alignment/>
    </xf>
    <xf numFmtId="0" fontId="1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2" fontId="3" fillId="0" borderId="3" xfId="0" applyNumberFormat="1" applyFont="1" applyBorder="1" applyAlignment="1">
      <alignment/>
    </xf>
    <xf numFmtId="0" fontId="2" fillId="3" borderId="10" xfId="0" applyFont="1" applyFill="1" applyBorder="1" applyAlignment="1">
      <alignment vertical="top" wrapText="1"/>
    </xf>
    <xf numFmtId="0" fontId="1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12" fillId="3" borderId="0" xfId="0" applyNumberFormat="1" applyFont="1" applyFill="1" applyAlignment="1">
      <alignment/>
    </xf>
    <xf numFmtId="2" fontId="0" fillId="0" borderId="0" xfId="0" applyNumberFormat="1" applyFont="1" applyBorder="1" applyAlignment="1">
      <alignment/>
    </xf>
    <xf numFmtId="2" fontId="10" fillId="3" borderId="0" xfId="0" applyNumberFormat="1" applyFont="1" applyFill="1" applyAlignment="1">
      <alignment/>
    </xf>
    <xf numFmtId="2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2" fontId="11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/>
    </xf>
    <xf numFmtId="2" fontId="7" fillId="0" borderId="8" xfId="0" applyNumberFormat="1" applyFont="1" applyFill="1" applyBorder="1" applyAlignment="1">
      <alignment horizontal="right" vertical="top" wrapText="1"/>
    </xf>
    <xf numFmtId="2" fontId="7" fillId="0" borderId="11" xfId="0" applyNumberFormat="1" applyFont="1" applyFill="1" applyBorder="1" applyAlignment="1">
      <alignment horizontal="right" vertical="top" wrapText="1"/>
    </xf>
    <xf numFmtId="2" fontId="7" fillId="0" borderId="12" xfId="0" applyNumberFormat="1" applyFont="1" applyFill="1" applyBorder="1" applyAlignment="1">
      <alignment horizontal="right" vertical="top" wrapText="1"/>
    </xf>
    <xf numFmtId="2" fontId="9" fillId="3" borderId="8" xfId="0" applyNumberFormat="1" applyFont="1" applyFill="1" applyBorder="1" applyAlignment="1">
      <alignment horizontal="right" vertical="top" wrapText="1"/>
    </xf>
    <xf numFmtId="2" fontId="7" fillId="0" borderId="8" xfId="0" applyNumberFormat="1" applyFont="1" applyBorder="1" applyAlignment="1">
      <alignment horizontal="right" wrapText="1"/>
    </xf>
    <xf numFmtId="2" fontId="7" fillId="0" borderId="8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top" wrapText="1"/>
    </xf>
    <xf numFmtId="2" fontId="8" fillId="3" borderId="0" xfId="0" applyNumberFormat="1" applyFont="1" applyFill="1" applyAlignment="1">
      <alignment horizontal="right"/>
    </xf>
    <xf numFmtId="2" fontId="8" fillId="0" borderId="13" xfId="0" applyNumberFormat="1" applyFont="1" applyFill="1" applyBorder="1" applyAlignment="1">
      <alignment horizontal="right"/>
    </xf>
    <xf numFmtId="2" fontId="8" fillId="0" borderId="0" xfId="0" applyNumberFormat="1" applyFont="1" applyFill="1" applyAlignment="1">
      <alignment horizontal="right"/>
    </xf>
    <xf numFmtId="2" fontId="7" fillId="0" borderId="12" xfId="0" applyNumberFormat="1" applyFont="1" applyBorder="1" applyAlignment="1">
      <alignment horizontal="right" wrapText="1"/>
    </xf>
    <xf numFmtId="2" fontId="7" fillId="3" borderId="8" xfId="0" applyNumberFormat="1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 vertical="top" wrapText="1"/>
    </xf>
    <xf numFmtId="2" fontId="7" fillId="3" borderId="1" xfId="0" applyNumberFormat="1" applyFont="1" applyFill="1" applyBorder="1" applyAlignment="1">
      <alignment horizontal="center" vertical="top" wrapText="1"/>
    </xf>
    <xf numFmtId="2" fontId="7" fillId="3" borderId="14" xfId="0" applyNumberFormat="1" applyFont="1" applyFill="1" applyBorder="1" applyAlignment="1">
      <alignment horizontal="right" vertical="top" wrapText="1"/>
    </xf>
    <xf numFmtId="2" fontId="7" fillId="3" borderId="15" xfId="0" applyNumberFormat="1" applyFont="1" applyFill="1" applyBorder="1" applyAlignment="1">
      <alignment vertical="top" wrapText="1"/>
    </xf>
    <xf numFmtId="0" fontId="7" fillId="3" borderId="15" xfId="0" applyFont="1" applyFill="1" applyBorder="1" applyAlignment="1">
      <alignment vertical="top" wrapText="1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4" fontId="7" fillId="0" borderId="1" xfId="0" applyNumberFormat="1" applyFont="1" applyBorder="1" applyAlignment="1">
      <alignment vertical="top" wrapText="1"/>
    </xf>
    <xf numFmtId="0" fontId="1" fillId="3" borderId="12" xfId="0" applyNumberFormat="1" applyFont="1" applyFill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view="pageBreakPreview" zoomScale="75" zoomScaleSheetLayoutView="75" workbookViewId="0" topLeftCell="A76">
      <selection activeCell="C85" sqref="C85"/>
    </sheetView>
  </sheetViews>
  <sheetFormatPr defaultColWidth="9.140625" defaultRowHeight="12.75"/>
  <cols>
    <col min="1" max="1" width="57.28125" style="55" customWidth="1"/>
    <col min="2" max="2" width="12.28125" style="55" customWidth="1"/>
    <col min="3" max="3" width="50.8515625" style="55" customWidth="1"/>
    <col min="4" max="4" width="14.8515625" style="118" customWidth="1"/>
    <col min="5" max="5" width="17.8515625" style="81" customWidth="1"/>
    <col min="6" max="6" width="16.140625" style="119" customWidth="1"/>
    <col min="7" max="7" width="12.57421875" style="11" bestFit="1" customWidth="1"/>
    <col min="8" max="8" width="9.140625" style="11" customWidth="1"/>
    <col min="9" max="9" width="12.57421875" style="11" bestFit="1" customWidth="1"/>
    <col min="10" max="16384" width="9.140625" style="11" customWidth="1"/>
  </cols>
  <sheetData>
    <row r="1" spans="1:6" s="73" customFormat="1" ht="15">
      <c r="A1" s="71"/>
      <c r="B1" s="71"/>
      <c r="C1" s="71"/>
      <c r="D1" s="97"/>
      <c r="E1" s="79"/>
      <c r="F1" s="98"/>
    </row>
    <row r="2" spans="1:6" s="73" customFormat="1" ht="15.75">
      <c r="A2" s="71"/>
      <c r="B2" s="74" t="s">
        <v>72</v>
      </c>
      <c r="C2" s="71"/>
      <c r="D2" s="97"/>
      <c r="E2" s="79"/>
      <c r="F2" s="98"/>
    </row>
    <row r="3" spans="1:6" s="73" customFormat="1" ht="15.75">
      <c r="A3" s="71"/>
      <c r="B3" s="74" t="s">
        <v>243</v>
      </c>
      <c r="C3" s="71"/>
      <c r="D3" s="97"/>
      <c r="E3" s="79"/>
      <c r="F3" s="98"/>
    </row>
    <row r="4" spans="1:6" s="73" customFormat="1" ht="15.75">
      <c r="A4" s="71"/>
      <c r="B4" s="75" t="s">
        <v>75</v>
      </c>
      <c r="C4" s="71"/>
      <c r="D4" s="97"/>
      <c r="E4" s="79"/>
      <c r="F4" s="98"/>
    </row>
    <row r="5" spans="1:6" s="85" customFormat="1" ht="16.5" thickBot="1">
      <c r="A5" s="83"/>
      <c r="B5" s="86" t="s">
        <v>73</v>
      </c>
      <c r="C5" s="83"/>
      <c r="D5" s="99"/>
      <c r="E5" s="84"/>
      <c r="F5" s="100"/>
    </row>
    <row r="6" spans="1:6" s="54" customFormat="1" ht="91.5" customHeight="1">
      <c r="A6" s="76" t="s">
        <v>0</v>
      </c>
      <c r="B6" s="76" t="s">
        <v>1</v>
      </c>
      <c r="C6" s="76" t="s">
        <v>2</v>
      </c>
      <c r="D6" s="121" t="s">
        <v>3</v>
      </c>
      <c r="E6" s="77" t="s">
        <v>4</v>
      </c>
      <c r="F6" s="78" t="s">
        <v>5</v>
      </c>
    </row>
    <row r="7" spans="1:6" s="31" customFormat="1" ht="30" customHeight="1">
      <c r="A7" s="57" t="s">
        <v>122</v>
      </c>
      <c r="B7" s="64">
        <v>2210</v>
      </c>
      <c r="C7" s="57" t="s">
        <v>107</v>
      </c>
      <c r="D7" s="101">
        <v>8567</v>
      </c>
      <c r="E7" s="40"/>
      <c r="F7" s="40"/>
    </row>
    <row r="8" spans="1:6" s="31" customFormat="1" ht="30" customHeight="1">
      <c r="A8" s="58" t="s">
        <v>123</v>
      </c>
      <c r="B8" s="64">
        <v>2210</v>
      </c>
      <c r="C8" s="59" t="s">
        <v>105</v>
      </c>
      <c r="D8" s="101">
        <v>5400</v>
      </c>
      <c r="E8" s="40"/>
      <c r="F8" s="40"/>
    </row>
    <row r="9" spans="1:6" s="31" customFormat="1" ht="30" customHeight="1">
      <c r="A9" s="57" t="s">
        <v>124</v>
      </c>
      <c r="B9" s="64">
        <v>2210</v>
      </c>
      <c r="C9" s="59" t="s">
        <v>108</v>
      </c>
      <c r="D9" s="101">
        <v>308</v>
      </c>
      <c r="E9" s="40"/>
      <c r="F9" s="40"/>
    </row>
    <row r="10" spans="1:6" s="31" customFormat="1" ht="30" customHeight="1">
      <c r="A10" s="57" t="s">
        <v>181</v>
      </c>
      <c r="B10" s="64">
        <v>2210</v>
      </c>
      <c r="C10" s="59" t="s">
        <v>180</v>
      </c>
      <c r="D10" s="101">
        <v>950</v>
      </c>
      <c r="E10" s="40"/>
      <c r="F10" s="40"/>
    </row>
    <row r="11" spans="1:6" s="31" customFormat="1" ht="30" customHeight="1">
      <c r="A11" s="57" t="s">
        <v>178</v>
      </c>
      <c r="B11" s="64">
        <v>2210</v>
      </c>
      <c r="C11" s="59" t="s">
        <v>179</v>
      </c>
      <c r="D11" s="101">
        <v>210</v>
      </c>
      <c r="E11" s="40"/>
      <c r="F11" s="40"/>
    </row>
    <row r="12" spans="1:6" s="31" customFormat="1" ht="30" customHeight="1">
      <c r="A12" s="57" t="s">
        <v>235</v>
      </c>
      <c r="B12" s="64">
        <v>2210</v>
      </c>
      <c r="C12" s="59" t="s">
        <v>227</v>
      </c>
      <c r="D12" s="101">
        <v>2002</v>
      </c>
      <c r="E12" s="40"/>
      <c r="F12" s="40"/>
    </row>
    <row r="13" spans="1:6" s="31" customFormat="1" ht="30" customHeight="1">
      <c r="A13" s="57" t="s">
        <v>125</v>
      </c>
      <c r="B13" s="64">
        <v>2210</v>
      </c>
      <c r="C13" s="59" t="s">
        <v>110</v>
      </c>
      <c r="D13" s="101">
        <v>9600</v>
      </c>
      <c r="E13" s="40"/>
      <c r="F13" s="40"/>
    </row>
    <row r="14" spans="1:6" s="37" customFormat="1" ht="30" customHeight="1">
      <c r="A14" s="59" t="s">
        <v>126</v>
      </c>
      <c r="B14" s="64">
        <v>2210</v>
      </c>
      <c r="C14" s="59" t="s">
        <v>111</v>
      </c>
      <c r="D14" s="102">
        <v>2296</v>
      </c>
      <c r="E14" s="41"/>
      <c r="F14" s="41"/>
    </row>
    <row r="15" spans="1:6" s="31" customFormat="1" ht="30" customHeight="1">
      <c r="A15" s="59" t="s">
        <v>127</v>
      </c>
      <c r="B15" s="64">
        <v>2210</v>
      </c>
      <c r="C15" s="59" t="s">
        <v>230</v>
      </c>
      <c r="D15" s="103">
        <v>8000</v>
      </c>
      <c r="E15" s="42">
        <v>3000</v>
      </c>
      <c r="F15" s="42">
        <v>3110</v>
      </c>
    </row>
    <row r="16" spans="1:6" s="31" customFormat="1" ht="33.75" customHeight="1">
      <c r="A16" s="59" t="s">
        <v>236</v>
      </c>
      <c r="B16" s="64">
        <v>2210</v>
      </c>
      <c r="C16" s="59" t="s">
        <v>231</v>
      </c>
      <c r="D16" s="103">
        <v>1144</v>
      </c>
      <c r="E16" s="42"/>
      <c r="F16" s="42"/>
    </row>
    <row r="17" spans="1:6" s="31" customFormat="1" ht="30" customHeight="1">
      <c r="A17" s="59" t="s">
        <v>237</v>
      </c>
      <c r="B17" s="64">
        <v>2210</v>
      </c>
      <c r="C17" s="59" t="s">
        <v>228</v>
      </c>
      <c r="D17" s="103">
        <v>2660</v>
      </c>
      <c r="E17" s="42"/>
      <c r="F17" s="42"/>
    </row>
    <row r="18" spans="1:6" s="31" customFormat="1" ht="30" customHeight="1">
      <c r="A18" s="59" t="s">
        <v>238</v>
      </c>
      <c r="B18" s="64">
        <v>2210</v>
      </c>
      <c r="C18" s="59" t="s">
        <v>229</v>
      </c>
      <c r="D18" s="103">
        <v>21557</v>
      </c>
      <c r="E18" s="42"/>
      <c r="F18" s="42"/>
    </row>
    <row r="19" spans="1:8" s="31" customFormat="1" ht="30" customHeight="1">
      <c r="A19" s="57" t="s">
        <v>128</v>
      </c>
      <c r="B19" s="64">
        <v>2210</v>
      </c>
      <c r="C19" s="59" t="s">
        <v>226</v>
      </c>
      <c r="D19" s="101">
        <f>792+1109</f>
        <v>1901</v>
      </c>
      <c r="E19" s="40"/>
      <c r="F19" s="40"/>
      <c r="H19" s="31">
        <v>25305</v>
      </c>
    </row>
    <row r="20" spans="1:8" s="31" customFormat="1" ht="30" customHeight="1">
      <c r="A20" s="57" t="s">
        <v>129</v>
      </c>
      <c r="B20" s="64">
        <v>2210</v>
      </c>
      <c r="C20" s="59" t="s">
        <v>113</v>
      </c>
      <c r="D20" s="101">
        <v>1782</v>
      </c>
      <c r="E20" s="40"/>
      <c r="F20" s="40"/>
      <c r="H20" s="31">
        <v>9600</v>
      </c>
    </row>
    <row r="21" spans="1:8" s="50" customFormat="1" ht="30" customHeight="1">
      <c r="A21" s="60" t="s">
        <v>76</v>
      </c>
      <c r="B21" s="65"/>
      <c r="C21" s="65" t="s">
        <v>232</v>
      </c>
      <c r="D21" s="104">
        <f>SUM(D7:D20)</f>
        <v>66377</v>
      </c>
      <c r="E21" s="49">
        <v>31472</v>
      </c>
      <c r="F21" s="51" t="s">
        <v>225</v>
      </c>
      <c r="G21" s="96"/>
      <c r="H21" s="50">
        <f>H19+H20</f>
        <v>34905</v>
      </c>
    </row>
    <row r="22" spans="1:6" ht="30" customHeight="1">
      <c r="A22" s="59" t="s">
        <v>130</v>
      </c>
      <c r="B22" s="56">
        <v>2230</v>
      </c>
      <c r="C22" s="67" t="s">
        <v>245</v>
      </c>
      <c r="D22" s="105"/>
      <c r="E22" s="22"/>
      <c r="F22" s="23"/>
    </row>
    <row r="23" spans="1:6" ht="30" customHeight="1">
      <c r="A23" s="61" t="s">
        <v>131</v>
      </c>
      <c r="B23" s="56">
        <v>2230</v>
      </c>
      <c r="C23" s="67" t="s">
        <v>93</v>
      </c>
      <c r="D23" s="106">
        <f>1500+5000</f>
        <v>6500</v>
      </c>
      <c r="E23" s="22"/>
      <c r="F23" s="107"/>
    </row>
    <row r="24" spans="1:6" ht="30" customHeight="1">
      <c r="A24" s="61" t="s">
        <v>132</v>
      </c>
      <c r="B24" s="56">
        <v>2230</v>
      </c>
      <c r="C24" s="67" t="s">
        <v>94</v>
      </c>
      <c r="D24" s="106"/>
      <c r="E24" s="22"/>
      <c r="F24" s="107"/>
    </row>
    <row r="25" spans="1:6" ht="30" customHeight="1">
      <c r="A25" s="62" t="s">
        <v>133</v>
      </c>
      <c r="B25" s="56">
        <v>2230</v>
      </c>
      <c r="C25" s="67" t="s">
        <v>93</v>
      </c>
      <c r="D25" s="105">
        <f>8400+5000</f>
        <v>13400</v>
      </c>
      <c r="E25" s="22"/>
      <c r="F25" s="107"/>
    </row>
    <row r="26" spans="1:6" ht="30" customHeight="1">
      <c r="A26" s="61" t="s">
        <v>134</v>
      </c>
      <c r="B26" s="56">
        <v>2230</v>
      </c>
      <c r="C26" s="67" t="s">
        <v>224</v>
      </c>
      <c r="D26" s="106"/>
      <c r="E26" s="22"/>
      <c r="F26" s="107"/>
    </row>
    <row r="27" spans="1:6" ht="30" customHeight="1">
      <c r="A27" s="61" t="s">
        <v>135</v>
      </c>
      <c r="B27" s="56">
        <v>2230</v>
      </c>
      <c r="C27" s="67" t="s">
        <v>246</v>
      </c>
      <c r="D27" s="106">
        <f>7650+4000</f>
        <v>11650</v>
      </c>
      <c r="E27" s="22"/>
      <c r="F27" s="107"/>
    </row>
    <row r="28" spans="1:6" ht="30" customHeight="1">
      <c r="A28" s="61" t="s">
        <v>136</v>
      </c>
      <c r="B28" s="56">
        <v>2230</v>
      </c>
      <c r="C28" s="67" t="s">
        <v>245</v>
      </c>
      <c r="D28" s="105"/>
      <c r="E28" s="22"/>
      <c r="F28" s="107"/>
    </row>
    <row r="29" spans="1:6" ht="30" customHeight="1">
      <c r="A29" s="57" t="s">
        <v>137</v>
      </c>
      <c r="B29" s="56">
        <v>2230</v>
      </c>
      <c r="C29" s="67" t="s">
        <v>23</v>
      </c>
      <c r="D29" s="106">
        <v>3400</v>
      </c>
      <c r="E29" s="22"/>
      <c r="F29" s="107"/>
    </row>
    <row r="30" spans="1:6" ht="30" customHeight="1">
      <c r="A30" s="57" t="s">
        <v>138</v>
      </c>
      <c r="B30" s="56">
        <v>2230</v>
      </c>
      <c r="C30" s="67" t="s">
        <v>80</v>
      </c>
      <c r="D30" s="105"/>
      <c r="E30" s="22"/>
      <c r="F30" s="107"/>
    </row>
    <row r="31" spans="1:6" ht="30" customHeight="1">
      <c r="A31" s="62" t="s">
        <v>139</v>
      </c>
      <c r="B31" s="56">
        <v>2230</v>
      </c>
      <c r="C31" s="67" t="s">
        <v>81</v>
      </c>
      <c r="D31" s="105">
        <v>25900</v>
      </c>
      <c r="E31" s="22"/>
      <c r="F31" s="107"/>
    </row>
    <row r="32" spans="1:6" ht="30" customHeight="1">
      <c r="A32" s="61" t="s">
        <v>140</v>
      </c>
      <c r="B32" s="56">
        <v>2230</v>
      </c>
      <c r="C32" s="67" t="s">
        <v>84</v>
      </c>
      <c r="D32" s="105"/>
      <c r="E32" s="22"/>
      <c r="F32" s="107"/>
    </row>
    <row r="33" spans="1:6" ht="30" customHeight="1">
      <c r="A33" s="57" t="s">
        <v>141</v>
      </c>
      <c r="B33" s="56">
        <v>2230</v>
      </c>
      <c r="C33" s="59" t="s">
        <v>222</v>
      </c>
      <c r="D33" s="106">
        <v>14000</v>
      </c>
      <c r="E33" s="22"/>
      <c r="F33" s="107"/>
    </row>
    <row r="34" spans="1:6" ht="30" customHeight="1">
      <c r="A34" s="57" t="s">
        <v>142</v>
      </c>
      <c r="B34" s="56">
        <v>2230</v>
      </c>
      <c r="C34" s="59" t="s">
        <v>223</v>
      </c>
      <c r="D34" s="105"/>
      <c r="E34" s="22"/>
      <c r="F34" s="107"/>
    </row>
    <row r="35" spans="1:6" ht="30" customHeight="1">
      <c r="A35" s="57" t="s">
        <v>143</v>
      </c>
      <c r="B35" s="56">
        <v>2230</v>
      </c>
      <c r="C35" s="59" t="s">
        <v>40</v>
      </c>
      <c r="D35" s="105">
        <v>22000</v>
      </c>
      <c r="E35" s="22"/>
      <c r="F35" s="107"/>
    </row>
    <row r="36" spans="1:6" ht="30" customHeight="1">
      <c r="A36" s="57" t="s">
        <v>144</v>
      </c>
      <c r="B36" s="56">
        <v>2230</v>
      </c>
      <c r="C36" s="59" t="s">
        <v>221</v>
      </c>
      <c r="D36" s="106"/>
      <c r="E36" s="22"/>
      <c r="F36" s="44"/>
    </row>
    <row r="37" spans="1:6" ht="30" customHeight="1">
      <c r="A37" s="57" t="s">
        <v>145</v>
      </c>
      <c r="B37" s="56">
        <v>2230</v>
      </c>
      <c r="C37" s="59" t="s">
        <v>87</v>
      </c>
      <c r="D37" s="105">
        <v>19400</v>
      </c>
      <c r="E37" s="22"/>
      <c r="F37" s="44"/>
    </row>
    <row r="38" spans="1:6" ht="30" customHeight="1">
      <c r="A38" s="57" t="s">
        <v>146</v>
      </c>
      <c r="B38" s="56">
        <v>2230</v>
      </c>
      <c r="C38" s="59" t="s">
        <v>40</v>
      </c>
      <c r="D38" s="105"/>
      <c r="E38" s="22"/>
      <c r="F38" s="44"/>
    </row>
    <row r="39" spans="1:6" ht="30" customHeight="1">
      <c r="A39" s="57" t="s">
        <v>147</v>
      </c>
      <c r="B39" s="56">
        <v>2230</v>
      </c>
      <c r="C39" s="59" t="s">
        <v>26</v>
      </c>
      <c r="D39" s="106">
        <v>9000</v>
      </c>
      <c r="E39" s="22" t="s">
        <v>220</v>
      </c>
      <c r="F39" s="44"/>
    </row>
    <row r="40" spans="1:6" ht="30" customHeight="1">
      <c r="A40" s="57" t="s">
        <v>148</v>
      </c>
      <c r="B40" s="56">
        <v>2230</v>
      </c>
      <c r="C40" s="59" t="s">
        <v>28</v>
      </c>
      <c r="D40" s="106"/>
      <c r="E40" s="22"/>
      <c r="F40" s="44"/>
    </row>
    <row r="41" spans="1:6" ht="30" customHeight="1">
      <c r="A41" s="57" t="s">
        <v>148</v>
      </c>
      <c r="B41" s="56">
        <v>2230</v>
      </c>
      <c r="C41" s="59" t="s">
        <v>247</v>
      </c>
      <c r="D41" s="105">
        <f>3400+118</f>
        <v>3518</v>
      </c>
      <c r="E41" s="22"/>
      <c r="F41" s="44"/>
    </row>
    <row r="42" spans="1:6" ht="30" customHeight="1">
      <c r="A42" s="57" t="s">
        <v>149</v>
      </c>
      <c r="B42" s="56">
        <v>2230</v>
      </c>
      <c r="C42" s="59" t="s">
        <v>98</v>
      </c>
      <c r="D42" s="105"/>
      <c r="E42" s="22"/>
      <c r="F42" s="44"/>
    </row>
    <row r="43" spans="1:6" ht="30" customHeight="1">
      <c r="A43" s="57" t="s">
        <v>150</v>
      </c>
      <c r="B43" s="56">
        <v>2230</v>
      </c>
      <c r="C43" s="59" t="s">
        <v>99</v>
      </c>
      <c r="D43" s="106">
        <v>29600</v>
      </c>
      <c r="E43" s="22"/>
      <c r="F43" s="44"/>
    </row>
    <row r="44" spans="1:6" ht="30" customHeight="1">
      <c r="A44" s="57" t="s">
        <v>151</v>
      </c>
      <c r="B44" s="56">
        <v>2230</v>
      </c>
      <c r="C44" s="59" t="s">
        <v>34</v>
      </c>
      <c r="D44" s="105"/>
      <c r="E44" s="22"/>
      <c r="F44" s="44"/>
    </row>
    <row r="45" spans="1:6" ht="30" customHeight="1">
      <c r="A45" s="57" t="s">
        <v>152</v>
      </c>
      <c r="B45" s="56">
        <v>2230</v>
      </c>
      <c r="C45" s="59" t="s">
        <v>40</v>
      </c>
      <c r="D45" s="105">
        <v>15000</v>
      </c>
      <c r="E45" s="22"/>
      <c r="F45" s="44"/>
    </row>
    <row r="46" spans="1:6" ht="30" customHeight="1">
      <c r="A46" s="57" t="s">
        <v>153</v>
      </c>
      <c r="B46" s="56">
        <v>2230</v>
      </c>
      <c r="C46" s="59" t="s">
        <v>190</v>
      </c>
      <c r="D46" s="106"/>
      <c r="E46" s="22"/>
      <c r="F46" s="44"/>
    </row>
    <row r="47" spans="1:6" ht="30" customHeight="1">
      <c r="A47" s="61" t="s">
        <v>154</v>
      </c>
      <c r="B47" s="56">
        <v>2230</v>
      </c>
      <c r="C47" s="67" t="s">
        <v>246</v>
      </c>
      <c r="D47" s="105"/>
      <c r="E47" s="22"/>
      <c r="F47" s="44"/>
    </row>
    <row r="48" spans="1:6" ht="30" customHeight="1">
      <c r="A48" s="59" t="s">
        <v>155</v>
      </c>
      <c r="B48" s="56">
        <v>2230</v>
      </c>
      <c r="C48" s="59" t="s">
        <v>103</v>
      </c>
      <c r="D48" s="105"/>
      <c r="E48" s="22"/>
      <c r="F48" s="44"/>
    </row>
    <row r="49" spans="1:6" ht="30" customHeight="1">
      <c r="A49" s="57" t="s">
        <v>156</v>
      </c>
      <c r="B49" s="56">
        <v>2230</v>
      </c>
      <c r="C49" s="59" t="s">
        <v>97</v>
      </c>
      <c r="D49" s="106">
        <v>22800</v>
      </c>
      <c r="E49" s="22"/>
      <c r="F49" s="44"/>
    </row>
    <row r="50" spans="1:6" ht="30" customHeight="1">
      <c r="A50" s="61" t="s">
        <v>157</v>
      </c>
      <c r="B50" s="56">
        <v>2230</v>
      </c>
      <c r="C50" s="59" t="s">
        <v>90</v>
      </c>
      <c r="D50" s="105"/>
      <c r="E50" s="22"/>
      <c r="F50" s="44"/>
    </row>
    <row r="51" spans="1:6" ht="30" customHeight="1">
      <c r="A51" s="61" t="s">
        <v>158</v>
      </c>
      <c r="B51" s="56">
        <v>2230</v>
      </c>
      <c r="C51" s="59" t="s">
        <v>90</v>
      </c>
      <c r="D51" s="105">
        <v>30000</v>
      </c>
      <c r="E51" s="22"/>
      <c r="F51" s="44"/>
    </row>
    <row r="52" spans="1:6" ht="30" customHeight="1">
      <c r="A52" s="61" t="s">
        <v>159</v>
      </c>
      <c r="B52" s="56">
        <v>2230</v>
      </c>
      <c r="C52" s="59" t="s">
        <v>219</v>
      </c>
      <c r="D52" s="105"/>
      <c r="E52" s="22"/>
      <c r="F52" s="44"/>
    </row>
    <row r="53" spans="1:6" ht="30" customHeight="1">
      <c r="A53" s="57" t="s">
        <v>160</v>
      </c>
      <c r="B53" s="56">
        <v>2230</v>
      </c>
      <c r="C53" s="59" t="s">
        <v>185</v>
      </c>
      <c r="D53" s="105">
        <v>9230</v>
      </c>
      <c r="E53" s="22"/>
      <c r="F53" s="44"/>
    </row>
    <row r="54" spans="1:6" ht="30" customHeight="1">
      <c r="A54" s="57" t="s">
        <v>162</v>
      </c>
      <c r="B54" s="56">
        <v>2230</v>
      </c>
      <c r="C54" s="59" t="s">
        <v>40</v>
      </c>
      <c r="D54" s="105"/>
      <c r="E54" s="22"/>
      <c r="F54" s="44"/>
    </row>
    <row r="55" spans="1:6" ht="30" customHeight="1">
      <c r="A55" s="57" t="s">
        <v>163</v>
      </c>
      <c r="B55" s="56">
        <v>2230</v>
      </c>
      <c r="C55" s="59" t="s">
        <v>161</v>
      </c>
      <c r="D55" s="105">
        <v>16000</v>
      </c>
      <c r="E55" s="22"/>
      <c r="F55" s="44"/>
    </row>
    <row r="56" spans="1:6" ht="30" customHeight="1">
      <c r="A56" s="57" t="s">
        <v>164</v>
      </c>
      <c r="B56" s="56">
        <v>2230</v>
      </c>
      <c r="C56" s="67" t="s">
        <v>199</v>
      </c>
      <c r="D56" s="105"/>
      <c r="E56" s="22"/>
      <c r="F56" s="44"/>
    </row>
    <row r="57" spans="1:6" ht="30" customHeight="1">
      <c r="A57" s="57" t="s">
        <v>165</v>
      </c>
      <c r="B57" s="56">
        <v>2230</v>
      </c>
      <c r="C57" s="59" t="s">
        <v>90</v>
      </c>
      <c r="D57" s="105">
        <v>16600</v>
      </c>
      <c r="E57" s="22"/>
      <c r="F57" s="44"/>
    </row>
    <row r="58" spans="1:6" ht="30" customHeight="1">
      <c r="A58" s="57" t="s">
        <v>166</v>
      </c>
      <c r="B58" s="56">
        <v>2230</v>
      </c>
      <c r="C58" s="59" t="s">
        <v>28</v>
      </c>
      <c r="D58" s="105"/>
      <c r="E58" s="22"/>
      <c r="F58" s="44"/>
    </row>
    <row r="59" spans="1:6" ht="30" customHeight="1">
      <c r="A59" s="57" t="s">
        <v>167</v>
      </c>
      <c r="B59" s="56">
        <v>2230</v>
      </c>
      <c r="C59" s="59" t="s">
        <v>28</v>
      </c>
      <c r="D59" s="105">
        <v>2800</v>
      </c>
      <c r="E59" s="22"/>
      <c r="F59" s="44"/>
    </row>
    <row r="60" spans="1:6" ht="30" customHeight="1">
      <c r="A60" s="59" t="s">
        <v>168</v>
      </c>
      <c r="B60" s="56">
        <v>2230</v>
      </c>
      <c r="C60" s="59" t="s">
        <v>219</v>
      </c>
      <c r="D60" s="105"/>
      <c r="E60" s="22"/>
      <c r="F60" s="44"/>
    </row>
    <row r="61" spans="1:8" ht="30" customHeight="1">
      <c r="A61" s="59" t="s">
        <v>169</v>
      </c>
      <c r="B61" s="56">
        <v>2230</v>
      </c>
      <c r="C61" s="59" t="s">
        <v>219</v>
      </c>
      <c r="D61" s="105"/>
      <c r="E61" s="22"/>
      <c r="F61" s="44"/>
      <c r="H61" s="11">
        <v>112750</v>
      </c>
    </row>
    <row r="62" spans="1:9" ht="30" customHeight="1">
      <c r="A62" s="59" t="s">
        <v>170</v>
      </c>
      <c r="B62" s="56">
        <v>2230</v>
      </c>
      <c r="C62" s="59" t="s">
        <v>219</v>
      </c>
      <c r="D62" s="105">
        <v>2700</v>
      </c>
      <c r="E62" s="22"/>
      <c r="F62" s="44"/>
      <c r="H62" s="11">
        <v>109380</v>
      </c>
      <c r="I62" s="11" t="s">
        <v>184</v>
      </c>
    </row>
    <row r="63" spans="1:9" ht="30" customHeight="1">
      <c r="A63" s="59" t="s">
        <v>171</v>
      </c>
      <c r="B63" s="56">
        <v>2230</v>
      </c>
      <c r="C63" s="59" t="s">
        <v>30</v>
      </c>
      <c r="D63" s="105"/>
      <c r="E63" s="22"/>
      <c r="F63" s="44"/>
      <c r="H63" s="11">
        <v>49486</v>
      </c>
      <c r="I63" s="11" t="s">
        <v>182</v>
      </c>
    </row>
    <row r="64" spans="1:9" ht="30" customHeight="1">
      <c r="A64" s="59" t="s">
        <v>172</v>
      </c>
      <c r="B64" s="56">
        <v>2230</v>
      </c>
      <c r="C64" s="59" t="s">
        <v>219</v>
      </c>
      <c r="D64" s="105">
        <v>2900</v>
      </c>
      <c r="E64" s="22" t="s">
        <v>218</v>
      </c>
      <c r="F64" s="120">
        <v>42418</v>
      </c>
      <c r="H64" s="11">
        <v>59894</v>
      </c>
      <c r="I64" s="11" t="s">
        <v>183</v>
      </c>
    </row>
    <row r="65" spans="1:9" s="54" customFormat="1" ht="30" customHeight="1">
      <c r="A65" s="63" t="s">
        <v>58</v>
      </c>
      <c r="B65" s="66"/>
      <c r="C65" s="65" t="s">
        <v>248</v>
      </c>
      <c r="D65" s="108">
        <f>SUM(D22:D64)</f>
        <v>276398</v>
      </c>
      <c r="E65" s="82">
        <v>14118</v>
      </c>
      <c r="F65" s="51">
        <f>262280+E65</f>
        <v>276398</v>
      </c>
      <c r="G65" s="52"/>
      <c r="H65" s="53">
        <f>H62+H63+H64</f>
        <v>218760</v>
      </c>
      <c r="I65" s="52">
        <f>D65-H65</f>
        <v>57638</v>
      </c>
    </row>
    <row r="66" spans="1:9" s="31" customFormat="1" ht="30" customHeight="1">
      <c r="A66" s="61" t="s">
        <v>194</v>
      </c>
      <c r="B66" s="56">
        <v>2240</v>
      </c>
      <c r="C66" s="67" t="s">
        <v>196</v>
      </c>
      <c r="D66" s="109">
        <v>1938</v>
      </c>
      <c r="E66" s="80"/>
      <c r="F66" s="47">
        <f>D65-F65</f>
        <v>0</v>
      </c>
      <c r="H66" s="48">
        <f>H61+H63+H64</f>
        <v>222130</v>
      </c>
      <c r="I66" s="46">
        <f>H66+E65</f>
        <v>236248</v>
      </c>
    </row>
    <row r="67" spans="1:9" s="31" customFormat="1" ht="30" customHeight="1">
      <c r="A67" s="61" t="s">
        <v>195</v>
      </c>
      <c r="B67" s="56">
        <v>2240</v>
      </c>
      <c r="C67" s="67" t="s">
        <v>197</v>
      </c>
      <c r="D67" s="110">
        <v>690</v>
      </c>
      <c r="E67" s="47"/>
      <c r="F67" s="47"/>
      <c r="H67" s="48">
        <f>H63+H64</f>
        <v>109380</v>
      </c>
      <c r="I67" s="46"/>
    </row>
    <row r="68" spans="1:9" s="31" customFormat="1" ht="33.75" customHeight="1">
      <c r="A68" s="61" t="s">
        <v>202</v>
      </c>
      <c r="B68" s="56">
        <v>2240</v>
      </c>
      <c r="C68" s="67" t="s">
        <v>203</v>
      </c>
      <c r="D68" s="109">
        <v>3725</v>
      </c>
      <c r="E68" s="80"/>
      <c r="F68" s="47"/>
      <c r="H68" s="48"/>
      <c r="I68" s="46"/>
    </row>
    <row r="69" spans="1:6" ht="33.75" customHeight="1">
      <c r="A69" s="59" t="s">
        <v>173</v>
      </c>
      <c r="B69" s="56">
        <v>2240</v>
      </c>
      <c r="C69" s="67" t="s">
        <v>187</v>
      </c>
      <c r="D69" s="111">
        <v>1185</v>
      </c>
      <c r="E69" s="22"/>
      <c r="F69" s="44"/>
    </row>
    <row r="70" spans="1:6" ht="36.75" customHeight="1">
      <c r="A70" s="59" t="s">
        <v>174</v>
      </c>
      <c r="B70" s="56">
        <v>2240</v>
      </c>
      <c r="C70" s="67" t="s">
        <v>188</v>
      </c>
      <c r="D70" s="105">
        <v>1474</v>
      </c>
      <c r="E70" s="22"/>
      <c r="F70" s="44"/>
    </row>
    <row r="71" spans="1:6" ht="33" customHeight="1">
      <c r="A71" s="59" t="s">
        <v>207</v>
      </c>
      <c r="B71" s="56">
        <v>2240</v>
      </c>
      <c r="C71" s="67" t="s">
        <v>193</v>
      </c>
      <c r="D71" s="105">
        <v>4000</v>
      </c>
      <c r="E71" s="22"/>
      <c r="F71" s="44"/>
    </row>
    <row r="72" spans="1:6" ht="35.25" customHeight="1">
      <c r="A72" s="59" t="s">
        <v>191</v>
      </c>
      <c r="B72" s="56">
        <v>2240</v>
      </c>
      <c r="C72" s="67" t="s">
        <v>189</v>
      </c>
      <c r="D72" s="105">
        <v>3600</v>
      </c>
      <c r="E72" s="22"/>
      <c r="F72" s="44"/>
    </row>
    <row r="73" spans="1:6" ht="35.25" customHeight="1">
      <c r="A73" s="59" t="s">
        <v>198</v>
      </c>
      <c r="B73" s="56">
        <v>2240</v>
      </c>
      <c r="C73" s="67" t="s">
        <v>199</v>
      </c>
      <c r="D73" s="105">
        <v>1600</v>
      </c>
      <c r="E73" s="22"/>
      <c r="F73" s="44"/>
    </row>
    <row r="74" spans="1:6" ht="30" customHeight="1">
      <c r="A74" s="59" t="s">
        <v>200</v>
      </c>
      <c r="B74" s="56">
        <v>2240</v>
      </c>
      <c r="C74" s="67" t="s">
        <v>201</v>
      </c>
      <c r="D74" s="105">
        <v>1500</v>
      </c>
      <c r="E74" s="22"/>
      <c r="F74" s="44"/>
    </row>
    <row r="75" spans="1:6" ht="30" customHeight="1">
      <c r="A75" s="59" t="s">
        <v>239</v>
      </c>
      <c r="B75" s="56">
        <v>2240</v>
      </c>
      <c r="C75" s="59" t="s">
        <v>30</v>
      </c>
      <c r="D75" s="105">
        <v>2000</v>
      </c>
      <c r="E75" s="22"/>
      <c r="F75" s="44"/>
    </row>
    <row r="76" spans="1:6" ht="30" customHeight="1">
      <c r="A76" s="59" t="s">
        <v>240</v>
      </c>
      <c r="B76" s="56">
        <v>2240</v>
      </c>
      <c r="C76" s="59" t="s">
        <v>40</v>
      </c>
      <c r="D76" s="105">
        <v>6000</v>
      </c>
      <c r="E76" s="22"/>
      <c r="F76" s="44"/>
    </row>
    <row r="77" spans="1:6" ht="36.75" customHeight="1">
      <c r="A77" s="59" t="s">
        <v>241</v>
      </c>
      <c r="B77" s="56">
        <v>2240</v>
      </c>
      <c r="C77" s="59" t="s">
        <v>233</v>
      </c>
      <c r="D77" s="105">
        <v>20526</v>
      </c>
      <c r="E77" s="22"/>
      <c r="F77" s="44"/>
    </row>
    <row r="78" spans="1:6" ht="33.75" customHeight="1">
      <c r="A78" s="59" t="s">
        <v>204</v>
      </c>
      <c r="B78" s="56">
        <v>2240</v>
      </c>
      <c r="C78" s="67" t="s">
        <v>205</v>
      </c>
      <c r="D78" s="105">
        <v>1800</v>
      </c>
      <c r="E78" s="22"/>
      <c r="F78" s="44"/>
    </row>
    <row r="79" spans="1:6" ht="50.25" customHeight="1">
      <c r="A79" s="59" t="s">
        <v>176</v>
      </c>
      <c r="B79" s="56">
        <v>2240</v>
      </c>
      <c r="C79" s="67" t="s">
        <v>177</v>
      </c>
      <c r="D79" s="105">
        <v>1200</v>
      </c>
      <c r="E79" s="22"/>
      <c r="F79" s="44" t="s">
        <v>206</v>
      </c>
    </row>
    <row r="80" spans="1:6" ht="32.25" customHeight="1">
      <c r="A80" s="59" t="s">
        <v>192</v>
      </c>
      <c r="B80" s="56">
        <v>2240</v>
      </c>
      <c r="C80" s="67" t="s">
        <v>186</v>
      </c>
      <c r="D80" s="105">
        <v>2400</v>
      </c>
      <c r="E80" s="22"/>
      <c r="F80" s="44"/>
    </row>
    <row r="81" spans="1:7" s="54" customFormat="1" ht="33" customHeight="1">
      <c r="A81" s="60" t="s">
        <v>65</v>
      </c>
      <c r="B81" s="66"/>
      <c r="C81" s="68" t="s">
        <v>242</v>
      </c>
      <c r="D81" s="112">
        <f>SUM(D66:D80)</f>
        <v>53638</v>
      </c>
      <c r="E81" s="82">
        <v>28526</v>
      </c>
      <c r="F81" s="82" t="s">
        <v>225</v>
      </c>
      <c r="G81" s="94"/>
    </row>
    <row r="82" spans="1:6" s="31" customFormat="1" ht="30" customHeight="1">
      <c r="A82" s="57" t="s">
        <v>208</v>
      </c>
      <c r="B82" s="64">
        <v>2271</v>
      </c>
      <c r="C82" s="67" t="s">
        <v>209</v>
      </c>
      <c r="D82" s="101">
        <f>167240+202353</f>
        <v>369593</v>
      </c>
      <c r="E82" s="47"/>
      <c r="F82" s="40"/>
    </row>
    <row r="83" spans="1:6" s="54" customFormat="1" ht="33" customHeight="1">
      <c r="A83" s="60" t="s">
        <v>212</v>
      </c>
      <c r="B83" s="66"/>
      <c r="C83" s="69" t="s">
        <v>209</v>
      </c>
      <c r="D83" s="112">
        <f>D82</f>
        <v>369593</v>
      </c>
      <c r="E83" s="82"/>
      <c r="F83" s="113"/>
    </row>
    <row r="84" spans="1:6" ht="35.25" customHeight="1">
      <c r="A84" s="59" t="s">
        <v>175</v>
      </c>
      <c r="B84" s="56">
        <v>2272</v>
      </c>
      <c r="C84" s="56" t="s">
        <v>250</v>
      </c>
      <c r="D84" s="106">
        <v>15255</v>
      </c>
      <c r="E84" s="23"/>
      <c r="F84" s="44"/>
    </row>
    <row r="85" spans="1:6" ht="32.25" customHeight="1">
      <c r="A85" s="59" t="s">
        <v>252</v>
      </c>
      <c r="B85" s="56">
        <v>2272</v>
      </c>
      <c r="C85" s="56" t="s">
        <v>251</v>
      </c>
      <c r="D85" s="106"/>
      <c r="E85" s="23"/>
      <c r="F85" s="44"/>
    </row>
    <row r="86" spans="1:6" s="54" customFormat="1" ht="32.25" customHeight="1">
      <c r="A86" s="60" t="s">
        <v>68</v>
      </c>
      <c r="B86" s="70"/>
      <c r="C86" s="68" t="s">
        <v>210</v>
      </c>
      <c r="D86" s="112">
        <f>D84</f>
        <v>15255</v>
      </c>
      <c r="E86" s="114"/>
      <c r="F86" s="113"/>
    </row>
    <row r="87" spans="1:7" ht="30" customHeight="1">
      <c r="A87" s="57" t="s">
        <v>249</v>
      </c>
      <c r="B87" s="64">
        <v>2273</v>
      </c>
      <c r="C87" s="59" t="s">
        <v>211</v>
      </c>
      <c r="D87" s="106">
        <v>39054</v>
      </c>
      <c r="E87" s="23"/>
      <c r="F87" s="44"/>
      <c r="G87" s="11">
        <v>221549</v>
      </c>
    </row>
    <row r="88" spans="1:7" s="92" customFormat="1" ht="33.75" customHeight="1" thickBot="1">
      <c r="A88" s="89" t="s">
        <v>71</v>
      </c>
      <c r="B88" s="90"/>
      <c r="C88" s="91" t="s">
        <v>211</v>
      </c>
      <c r="D88" s="115">
        <f>D87</f>
        <v>39054</v>
      </c>
      <c r="E88" s="116"/>
      <c r="F88" s="117"/>
      <c r="G88" s="92">
        <v>202353</v>
      </c>
    </row>
    <row r="89" spans="1:7" s="73" customFormat="1" ht="51" customHeight="1">
      <c r="A89" s="71" t="s">
        <v>244</v>
      </c>
      <c r="B89" s="71"/>
      <c r="C89" s="71"/>
      <c r="D89" s="97">
        <f>D88+D86+D83</f>
        <v>423902</v>
      </c>
      <c r="E89" s="79"/>
      <c r="F89" s="79"/>
      <c r="G89" s="73">
        <f>G88+G87</f>
        <v>423902</v>
      </c>
    </row>
    <row r="90" spans="1:5" s="73" customFormat="1" ht="30" customHeight="1">
      <c r="A90" s="71" t="s">
        <v>213</v>
      </c>
      <c r="B90" s="71"/>
      <c r="C90" s="37"/>
      <c r="D90" s="97" t="s">
        <v>214</v>
      </c>
      <c r="E90" s="88" t="s">
        <v>215</v>
      </c>
    </row>
    <row r="91" spans="1:5" s="73" customFormat="1" ht="11.25" customHeight="1">
      <c r="A91" s="71"/>
      <c r="B91" s="71"/>
      <c r="C91" s="93" t="s">
        <v>217</v>
      </c>
      <c r="D91" s="97"/>
      <c r="E91" s="95" t="s">
        <v>216</v>
      </c>
    </row>
    <row r="92" spans="1:5" s="73" customFormat="1" ht="30" customHeight="1">
      <c r="A92" s="71"/>
      <c r="B92" s="71"/>
      <c r="C92" s="71"/>
      <c r="D92" s="97"/>
      <c r="E92" s="72"/>
    </row>
    <row r="93" spans="1:6" s="73" customFormat="1" ht="30" customHeight="1">
      <c r="A93" s="71"/>
      <c r="B93" s="71"/>
      <c r="C93" s="71"/>
      <c r="D93" s="97"/>
      <c r="E93" s="79"/>
      <c r="F93" s="98"/>
    </row>
    <row r="94" spans="1:6" s="73" customFormat="1" ht="30" customHeight="1">
      <c r="A94" s="71" t="s">
        <v>234</v>
      </c>
      <c r="B94" s="71"/>
      <c r="C94" s="71"/>
      <c r="D94" s="97"/>
      <c r="E94" s="79"/>
      <c r="F94" s="98"/>
    </row>
    <row r="95" spans="1:6" s="73" customFormat="1" ht="30" customHeight="1">
      <c r="A95" s="71"/>
      <c r="B95" s="71"/>
      <c r="C95" s="71"/>
      <c r="D95" s="97"/>
      <c r="E95" s="79"/>
      <c r="F95" s="98"/>
    </row>
    <row r="96" spans="1:6" s="73" customFormat="1" ht="30" customHeight="1">
      <c r="A96" s="71"/>
      <c r="B96" s="71"/>
      <c r="C96" s="71"/>
      <c r="D96" s="97"/>
      <c r="E96" s="79"/>
      <c r="F96" s="98"/>
    </row>
    <row r="97" spans="1:6" s="73" customFormat="1" ht="30" customHeight="1">
      <c r="A97" s="71"/>
      <c r="B97" s="71"/>
      <c r="C97" s="71"/>
      <c r="D97" s="97"/>
      <c r="E97" s="79"/>
      <c r="F97" s="98"/>
    </row>
    <row r="98" spans="1:6" s="73" customFormat="1" ht="30" customHeight="1">
      <c r="A98" s="71"/>
      <c r="B98" s="71"/>
      <c r="C98" s="71"/>
      <c r="D98" s="97"/>
      <c r="E98" s="79"/>
      <c r="F98" s="98"/>
    </row>
    <row r="99" spans="1:6" s="73" customFormat="1" ht="30" customHeight="1">
      <c r="A99" s="71"/>
      <c r="B99" s="71"/>
      <c r="C99" s="71"/>
      <c r="D99" s="97"/>
      <c r="E99" s="79"/>
      <c r="F99" s="98"/>
    </row>
    <row r="100" spans="1:6" s="73" customFormat="1" ht="30" customHeight="1">
      <c r="A100" s="71"/>
      <c r="B100" s="71"/>
      <c r="C100" s="71"/>
      <c r="D100" s="97"/>
      <c r="E100" s="79"/>
      <c r="F100" s="98"/>
    </row>
    <row r="101" spans="1:6" s="73" customFormat="1" ht="30" customHeight="1">
      <c r="A101" s="71"/>
      <c r="B101" s="71"/>
      <c r="C101" s="71"/>
      <c r="D101" s="97"/>
      <c r="E101" s="79"/>
      <c r="F101" s="98"/>
    </row>
    <row r="102" spans="1:6" s="73" customFormat="1" ht="30" customHeight="1">
      <c r="A102" s="71"/>
      <c r="B102" s="71"/>
      <c r="C102" s="71"/>
      <c r="D102" s="97"/>
      <c r="E102" s="79"/>
      <c r="F102" s="98"/>
    </row>
    <row r="103" spans="1:6" s="73" customFormat="1" ht="30" customHeight="1">
      <c r="A103" s="71"/>
      <c r="B103" s="71"/>
      <c r="C103" s="71"/>
      <c r="D103" s="97"/>
      <c r="E103" s="79"/>
      <c r="F103" s="98"/>
    </row>
    <row r="104" spans="1:6" s="73" customFormat="1" ht="30" customHeight="1">
      <c r="A104" s="71"/>
      <c r="B104" s="71"/>
      <c r="C104" s="71"/>
      <c r="D104" s="97"/>
      <c r="E104" s="79"/>
      <c r="F104" s="98"/>
    </row>
    <row r="105" spans="1:6" s="73" customFormat="1" ht="30" customHeight="1">
      <c r="A105" s="71"/>
      <c r="B105" s="71"/>
      <c r="C105" s="71"/>
      <c r="D105" s="97"/>
      <c r="E105" s="79"/>
      <c r="F105" s="98"/>
    </row>
    <row r="106" spans="1:6" s="73" customFormat="1" ht="30" customHeight="1">
      <c r="A106" s="71"/>
      <c r="B106" s="71"/>
      <c r="C106" s="71"/>
      <c r="D106" s="97"/>
      <c r="E106" s="79"/>
      <c r="F106" s="98"/>
    </row>
    <row r="107" spans="1:6" s="73" customFormat="1" ht="30" customHeight="1">
      <c r="A107" s="71"/>
      <c r="B107" s="71"/>
      <c r="C107" s="71"/>
      <c r="D107" s="97"/>
      <c r="E107" s="79"/>
      <c r="F107" s="98"/>
    </row>
    <row r="108" spans="1:6" s="73" customFormat="1" ht="30" customHeight="1">
      <c r="A108" s="71"/>
      <c r="B108" s="71"/>
      <c r="C108" s="71"/>
      <c r="D108" s="97"/>
      <c r="E108" s="79"/>
      <c r="F108" s="98"/>
    </row>
    <row r="109" spans="1:6" s="73" customFormat="1" ht="30" customHeight="1">
      <c r="A109" s="71"/>
      <c r="B109" s="71"/>
      <c r="C109" s="71"/>
      <c r="D109" s="97"/>
      <c r="E109" s="79"/>
      <c r="F109" s="98"/>
    </row>
    <row r="110" spans="1:6" s="73" customFormat="1" ht="30" customHeight="1">
      <c r="A110" s="71"/>
      <c r="B110" s="71"/>
      <c r="C110" s="71"/>
      <c r="D110" s="97"/>
      <c r="E110" s="79"/>
      <c r="F110" s="98"/>
    </row>
    <row r="111" spans="1:6" s="73" customFormat="1" ht="30" customHeight="1">
      <c r="A111" s="71"/>
      <c r="B111" s="71"/>
      <c r="C111" s="71"/>
      <c r="D111" s="97"/>
      <c r="E111" s="79"/>
      <c r="F111" s="98"/>
    </row>
    <row r="112" spans="1:6" s="73" customFormat="1" ht="30" customHeight="1">
      <c r="A112" s="71"/>
      <c r="B112" s="71"/>
      <c r="C112" s="71"/>
      <c r="D112" s="97"/>
      <c r="E112" s="79"/>
      <c r="F112" s="98"/>
    </row>
    <row r="113" spans="1:6" s="73" customFormat="1" ht="58.5" customHeight="1">
      <c r="A113" s="71"/>
      <c r="B113" s="71"/>
      <c r="C113" s="71"/>
      <c r="D113" s="97"/>
      <c r="E113" s="79"/>
      <c r="F113" s="98"/>
    </row>
    <row r="114" spans="1:6" s="73" customFormat="1" ht="58.5" customHeight="1">
      <c r="A114" s="71"/>
      <c r="B114" s="71"/>
      <c r="C114" s="71"/>
      <c r="D114" s="97"/>
      <c r="E114" s="79"/>
      <c r="F114" s="98"/>
    </row>
    <row r="115" spans="1:6" s="73" customFormat="1" ht="58.5" customHeight="1">
      <c r="A115" s="71"/>
      <c r="B115" s="71"/>
      <c r="C115" s="71"/>
      <c r="D115" s="97"/>
      <c r="E115" s="79"/>
      <c r="F115" s="98"/>
    </row>
    <row r="116" spans="1:3" ht="15">
      <c r="A116" s="87"/>
      <c r="B116" s="87"/>
      <c r="C116" s="87"/>
    </row>
  </sheetData>
  <printOptions/>
  <pageMargins left="0.66" right="0.2" top="0.28" bottom="0.35" header="0.2" footer="0.3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0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69.8515625" style="11" customWidth="1"/>
    <col min="2" max="2" width="16.8515625" style="11" customWidth="1"/>
    <col min="3" max="3" width="40.57421875" style="11" customWidth="1"/>
    <col min="4" max="4" width="14.8515625" style="13" customWidth="1"/>
    <col min="5" max="5" width="17.8515625" style="13" customWidth="1"/>
    <col min="6" max="6" width="16.140625" style="11" customWidth="1"/>
    <col min="7" max="16384" width="9.140625" style="11" customWidth="1"/>
  </cols>
  <sheetData>
    <row r="2" ht="15.75">
      <c r="B2" s="12" t="s">
        <v>72</v>
      </c>
    </row>
    <row r="3" ht="15.75">
      <c r="B3" s="12" t="s">
        <v>74</v>
      </c>
    </row>
    <row r="4" ht="15.75">
      <c r="B4" s="14" t="s">
        <v>75</v>
      </c>
    </row>
    <row r="5" ht="15.75">
      <c r="B5" s="12" t="s">
        <v>73</v>
      </c>
    </row>
    <row r="6" spans="1:6" ht="78.75">
      <c r="A6" s="1" t="s">
        <v>0</v>
      </c>
      <c r="B6" s="1" t="s">
        <v>1</v>
      </c>
      <c r="C6" s="1" t="s">
        <v>2</v>
      </c>
      <c r="D6" s="7" t="s">
        <v>3</v>
      </c>
      <c r="E6" s="7" t="s">
        <v>4</v>
      </c>
      <c r="F6" s="1" t="s">
        <v>5</v>
      </c>
    </row>
    <row r="7" spans="1:6" s="31" customFormat="1" ht="45" customHeight="1" thickBot="1">
      <c r="A7" s="29" t="s">
        <v>122</v>
      </c>
      <c r="B7" s="30">
        <v>2210</v>
      </c>
      <c r="C7" s="29" t="s">
        <v>107</v>
      </c>
      <c r="D7" s="40">
        <v>8567</v>
      </c>
      <c r="E7" s="40"/>
      <c r="F7" s="29"/>
    </row>
    <row r="8" spans="1:6" s="31" customFormat="1" ht="63" customHeight="1" thickBot="1">
      <c r="A8" s="32" t="s">
        <v>114</v>
      </c>
      <c r="B8" s="30">
        <v>2210</v>
      </c>
      <c r="C8" s="33" t="s">
        <v>105</v>
      </c>
      <c r="D8" s="40">
        <v>5400</v>
      </c>
      <c r="E8" s="40"/>
      <c r="F8" s="29"/>
    </row>
    <row r="9" spans="1:6" s="31" customFormat="1" ht="36.75" customHeight="1">
      <c r="A9" s="29" t="s">
        <v>116</v>
      </c>
      <c r="B9" s="30">
        <v>2210</v>
      </c>
      <c r="C9" s="33" t="s">
        <v>108</v>
      </c>
      <c r="D9" s="40">
        <v>308</v>
      </c>
      <c r="E9" s="40"/>
      <c r="F9" s="29"/>
    </row>
    <row r="10" spans="1:6" s="31" customFormat="1" ht="54" customHeight="1">
      <c r="A10" s="29" t="s">
        <v>117</v>
      </c>
      <c r="B10" s="30">
        <v>2210</v>
      </c>
      <c r="C10" s="33" t="s">
        <v>109</v>
      </c>
      <c r="D10" s="40">
        <v>1160</v>
      </c>
      <c r="E10" s="40"/>
      <c r="F10" s="29"/>
    </row>
    <row r="11" spans="1:6" s="31" customFormat="1" ht="31.5">
      <c r="A11" s="29" t="s">
        <v>115</v>
      </c>
      <c r="B11" s="30">
        <v>2210</v>
      </c>
      <c r="C11" s="33" t="s">
        <v>110</v>
      </c>
      <c r="D11" s="40">
        <v>9600</v>
      </c>
      <c r="E11" s="40"/>
      <c r="F11" s="29"/>
    </row>
    <row r="12" spans="1:6" s="37" customFormat="1" ht="48.75" customHeight="1">
      <c r="A12" s="34" t="s">
        <v>118</v>
      </c>
      <c r="B12" s="35">
        <v>2210</v>
      </c>
      <c r="C12" s="33" t="s">
        <v>111</v>
      </c>
      <c r="D12" s="41">
        <v>2296</v>
      </c>
      <c r="E12" s="41"/>
      <c r="F12" s="36"/>
    </row>
    <row r="13" spans="1:6" s="31" customFormat="1" ht="47.25" customHeight="1">
      <c r="A13" s="45" t="s">
        <v>119</v>
      </c>
      <c r="B13" s="38">
        <v>2210</v>
      </c>
      <c r="C13" s="33" t="s">
        <v>93</v>
      </c>
      <c r="D13" s="42">
        <v>5000</v>
      </c>
      <c r="E13" s="42"/>
      <c r="F13" s="39"/>
    </row>
    <row r="14" spans="1:6" s="31" customFormat="1" ht="72" customHeight="1">
      <c r="A14" s="29" t="s">
        <v>120</v>
      </c>
      <c r="B14" s="30">
        <v>2210</v>
      </c>
      <c r="C14" s="33" t="s">
        <v>112</v>
      </c>
      <c r="D14" s="40">
        <v>792</v>
      </c>
      <c r="E14" s="40"/>
      <c r="F14" s="29"/>
    </row>
    <row r="15" spans="1:6" s="31" customFormat="1" ht="47.25">
      <c r="A15" s="29" t="s">
        <v>121</v>
      </c>
      <c r="B15" s="30">
        <v>2210</v>
      </c>
      <c r="C15" s="33" t="s">
        <v>113</v>
      </c>
      <c r="D15" s="40">
        <v>1782</v>
      </c>
      <c r="E15" s="40"/>
      <c r="F15" s="29"/>
    </row>
    <row r="16" spans="1:6" s="28" customFormat="1" ht="31.5">
      <c r="A16" s="5" t="s">
        <v>76</v>
      </c>
      <c r="B16" s="27"/>
      <c r="C16" s="5" t="s">
        <v>106</v>
      </c>
      <c r="D16" s="43">
        <f>SUM(D7:D15)</f>
        <v>34905</v>
      </c>
      <c r="E16" s="43">
        <f>D16-34905</f>
        <v>0</v>
      </c>
      <c r="F16" s="5"/>
    </row>
    <row r="17" spans="1:6" ht="15.75">
      <c r="A17" s="3"/>
      <c r="B17" s="2"/>
      <c r="C17" s="3"/>
      <c r="D17" s="44"/>
      <c r="E17" s="44"/>
      <c r="F17" s="3"/>
    </row>
    <row r="18" spans="1:6" ht="24.75" customHeight="1">
      <c r="A18" s="18" t="s">
        <v>6</v>
      </c>
      <c r="B18" s="1">
        <v>2230</v>
      </c>
      <c r="C18" s="1" t="s">
        <v>13</v>
      </c>
      <c r="D18" s="22"/>
      <c r="E18" s="22"/>
      <c r="F18" s="2"/>
    </row>
    <row r="19" spans="1:6" ht="45.75" customHeight="1">
      <c r="A19" s="19" t="s">
        <v>7</v>
      </c>
      <c r="B19" s="1">
        <v>2230</v>
      </c>
      <c r="C19" s="18" t="s">
        <v>93</v>
      </c>
      <c r="D19" s="23">
        <v>5500</v>
      </c>
      <c r="E19" s="22"/>
      <c r="F19" s="2"/>
    </row>
    <row r="20" spans="1:6" ht="45.75" customHeight="1">
      <c r="A20" s="19" t="s">
        <v>8</v>
      </c>
      <c r="B20" s="1">
        <v>2230</v>
      </c>
      <c r="C20" s="18" t="s">
        <v>94</v>
      </c>
      <c r="D20" s="23"/>
      <c r="E20" s="22"/>
      <c r="F20" s="2"/>
    </row>
    <row r="21" spans="1:6" ht="45.75" customHeight="1">
      <c r="A21" s="20" t="s">
        <v>9</v>
      </c>
      <c r="B21" s="1">
        <v>2230</v>
      </c>
      <c r="C21" s="18" t="s">
        <v>26</v>
      </c>
      <c r="D21" s="22">
        <v>11400</v>
      </c>
      <c r="E21" s="7"/>
      <c r="F21" s="2"/>
    </row>
    <row r="22" spans="1:6" ht="45.75" customHeight="1">
      <c r="A22" s="19" t="s">
        <v>10</v>
      </c>
      <c r="B22" s="1">
        <v>2230</v>
      </c>
      <c r="C22" s="18" t="s">
        <v>95</v>
      </c>
      <c r="D22" s="23"/>
      <c r="E22" s="7"/>
      <c r="F22" s="2"/>
    </row>
    <row r="23" spans="1:6" ht="45.75" customHeight="1">
      <c r="A23" s="19" t="s">
        <v>11</v>
      </c>
      <c r="B23" s="1">
        <v>2230</v>
      </c>
      <c r="C23" s="1" t="s">
        <v>96</v>
      </c>
      <c r="D23" s="23">
        <v>8600</v>
      </c>
      <c r="E23" s="7"/>
      <c r="F23" s="2"/>
    </row>
    <row r="24" spans="1:6" ht="45.75" customHeight="1">
      <c r="A24" s="19" t="s">
        <v>12</v>
      </c>
      <c r="B24" s="1">
        <v>2230</v>
      </c>
      <c r="C24" s="1" t="s">
        <v>13</v>
      </c>
      <c r="D24" s="22"/>
      <c r="E24" s="7"/>
      <c r="F24" s="2"/>
    </row>
    <row r="25" spans="1:6" ht="45.75" customHeight="1">
      <c r="A25" s="3" t="s">
        <v>14</v>
      </c>
      <c r="B25" s="1">
        <v>2230</v>
      </c>
      <c r="C25" s="18" t="s">
        <v>23</v>
      </c>
      <c r="D25" s="23">
        <v>2400</v>
      </c>
      <c r="E25" s="7"/>
      <c r="F25" s="2"/>
    </row>
    <row r="26" spans="1:6" ht="45.75" customHeight="1">
      <c r="A26" s="3" t="s">
        <v>15</v>
      </c>
      <c r="B26" s="1">
        <v>2230</v>
      </c>
      <c r="C26" s="1" t="s">
        <v>80</v>
      </c>
      <c r="D26" s="22"/>
      <c r="E26" s="7"/>
      <c r="F26" s="2"/>
    </row>
    <row r="27" spans="1:6" ht="66.75" customHeight="1">
      <c r="A27" s="20" t="s">
        <v>82</v>
      </c>
      <c r="B27" s="1">
        <v>2230</v>
      </c>
      <c r="C27" s="18" t="s">
        <v>81</v>
      </c>
      <c r="D27" s="22">
        <v>25900</v>
      </c>
      <c r="E27" s="7"/>
      <c r="F27" s="2"/>
    </row>
    <row r="28" spans="1:6" ht="66.75" customHeight="1">
      <c r="A28" s="19" t="s">
        <v>83</v>
      </c>
      <c r="B28" s="1">
        <v>2230</v>
      </c>
      <c r="C28" s="18" t="s">
        <v>84</v>
      </c>
      <c r="D28" s="22"/>
      <c r="E28" s="7"/>
      <c r="F28" s="2"/>
    </row>
    <row r="29" spans="1:6" ht="45.75" customHeight="1">
      <c r="A29" s="3" t="s">
        <v>16</v>
      </c>
      <c r="B29" s="1">
        <v>2230</v>
      </c>
      <c r="C29" s="18" t="s">
        <v>85</v>
      </c>
      <c r="D29" s="23">
        <v>14000</v>
      </c>
      <c r="E29" s="7"/>
      <c r="F29" s="2"/>
    </row>
    <row r="30" spans="1:6" ht="45.75" customHeight="1">
      <c r="A30" s="3" t="s">
        <v>17</v>
      </c>
      <c r="B30" s="1">
        <v>2230</v>
      </c>
      <c r="C30" s="18" t="s">
        <v>86</v>
      </c>
      <c r="D30" s="22"/>
      <c r="E30" s="7"/>
      <c r="F30" s="2"/>
    </row>
    <row r="31" spans="1:6" ht="45.75" customHeight="1">
      <c r="A31" s="3" t="s">
        <v>18</v>
      </c>
      <c r="B31" s="1">
        <v>2230</v>
      </c>
      <c r="C31" s="18" t="s">
        <v>19</v>
      </c>
      <c r="D31" s="22">
        <v>13900</v>
      </c>
      <c r="E31" s="7"/>
      <c r="F31" s="2"/>
    </row>
    <row r="32" spans="1:6" ht="45.75" customHeight="1">
      <c r="A32" s="3" t="s">
        <v>20</v>
      </c>
      <c r="B32" s="1">
        <v>2230</v>
      </c>
      <c r="C32" s="18" t="s">
        <v>21</v>
      </c>
      <c r="D32" s="23"/>
      <c r="E32" s="7"/>
      <c r="F32" s="3"/>
    </row>
    <row r="33" spans="1:6" ht="66.75" customHeight="1">
      <c r="A33" s="3" t="s">
        <v>22</v>
      </c>
      <c r="B33" s="1">
        <v>2230</v>
      </c>
      <c r="C33" s="18" t="s">
        <v>87</v>
      </c>
      <c r="D33" s="22">
        <v>9470</v>
      </c>
      <c r="E33" s="7"/>
      <c r="F33" s="3"/>
    </row>
    <row r="34" spans="1:6" ht="52.5" customHeight="1">
      <c r="A34" s="3" t="s">
        <v>24</v>
      </c>
      <c r="B34" s="1">
        <v>2230</v>
      </c>
      <c r="C34" s="18" t="s">
        <v>30</v>
      </c>
      <c r="D34" s="22"/>
      <c r="E34" s="7"/>
      <c r="F34" s="3"/>
    </row>
    <row r="35" spans="1:6" ht="45.75" customHeight="1">
      <c r="A35" s="3" t="s">
        <v>25</v>
      </c>
      <c r="B35" s="1">
        <v>2230</v>
      </c>
      <c r="C35" s="18" t="s">
        <v>26</v>
      </c>
      <c r="D35" s="23">
        <v>5000</v>
      </c>
      <c r="E35" s="7"/>
      <c r="F35" s="3"/>
    </row>
    <row r="36" spans="1:6" ht="67.5" customHeight="1">
      <c r="A36" s="3" t="s">
        <v>27</v>
      </c>
      <c r="B36" s="1">
        <v>2230</v>
      </c>
      <c r="C36" s="18" t="s">
        <v>28</v>
      </c>
      <c r="D36" s="23"/>
      <c r="E36" s="7"/>
      <c r="F36" s="3"/>
    </row>
    <row r="37" spans="1:6" ht="45.75" customHeight="1">
      <c r="A37" s="3" t="s">
        <v>29</v>
      </c>
      <c r="B37" s="1">
        <v>2230</v>
      </c>
      <c r="C37" s="18" t="s">
        <v>30</v>
      </c>
      <c r="D37" s="22">
        <v>3400</v>
      </c>
      <c r="E37" s="7"/>
      <c r="F37" s="3"/>
    </row>
    <row r="38" spans="1:6" ht="45.75" customHeight="1">
      <c r="A38" s="3" t="s">
        <v>31</v>
      </c>
      <c r="B38" s="1">
        <v>2230</v>
      </c>
      <c r="C38" s="18" t="s">
        <v>98</v>
      </c>
      <c r="D38" s="22"/>
      <c r="E38" s="7"/>
      <c r="F38" s="3"/>
    </row>
    <row r="39" spans="1:6" ht="45.75" customHeight="1">
      <c r="A39" s="3" t="s">
        <v>32</v>
      </c>
      <c r="B39" s="1">
        <v>2230</v>
      </c>
      <c r="C39" s="18" t="s">
        <v>99</v>
      </c>
      <c r="D39" s="23">
        <v>29600</v>
      </c>
      <c r="E39" s="7"/>
      <c r="F39" s="3"/>
    </row>
    <row r="40" spans="1:6" ht="45.75" customHeight="1">
      <c r="A40" s="3" t="s">
        <v>33</v>
      </c>
      <c r="B40" s="1">
        <v>2230</v>
      </c>
      <c r="C40" s="18" t="s">
        <v>34</v>
      </c>
      <c r="D40" s="22"/>
      <c r="E40" s="7"/>
      <c r="F40" s="3"/>
    </row>
    <row r="41" spans="1:6" ht="45.75" customHeight="1">
      <c r="A41" s="3" t="s">
        <v>35</v>
      </c>
      <c r="B41" s="1">
        <v>2230</v>
      </c>
      <c r="C41" s="18" t="s">
        <v>40</v>
      </c>
      <c r="D41" s="22">
        <v>15000</v>
      </c>
      <c r="E41" s="7"/>
      <c r="F41" s="3"/>
    </row>
    <row r="42" spans="1:6" ht="57" customHeight="1">
      <c r="A42" s="3" t="s">
        <v>37</v>
      </c>
      <c r="B42" s="1">
        <v>2230</v>
      </c>
      <c r="C42" s="18" t="s">
        <v>36</v>
      </c>
      <c r="D42" s="23"/>
      <c r="E42" s="7"/>
      <c r="F42" s="3"/>
    </row>
    <row r="43" spans="1:6" ht="45.75" customHeight="1">
      <c r="A43" s="19" t="s">
        <v>38</v>
      </c>
      <c r="B43" s="1">
        <v>2230</v>
      </c>
      <c r="C43" s="18" t="s">
        <v>30</v>
      </c>
      <c r="D43" s="22"/>
      <c r="E43" s="7"/>
      <c r="F43" s="3"/>
    </row>
    <row r="44" spans="1:6" ht="45.75" customHeight="1">
      <c r="A44" s="18" t="s">
        <v>39</v>
      </c>
      <c r="B44" s="1">
        <v>2230</v>
      </c>
      <c r="C44" s="18" t="s">
        <v>103</v>
      </c>
      <c r="D44" s="22"/>
      <c r="E44" s="7"/>
      <c r="F44" s="3"/>
    </row>
    <row r="45" spans="1:6" ht="45.75" customHeight="1">
      <c r="A45" s="3" t="s">
        <v>77</v>
      </c>
      <c r="B45" s="1">
        <v>2230</v>
      </c>
      <c r="C45" s="18" t="s">
        <v>97</v>
      </c>
      <c r="D45" s="23">
        <v>20800</v>
      </c>
      <c r="E45" s="7"/>
      <c r="F45" s="3"/>
    </row>
    <row r="46" spans="1:6" ht="45.75" customHeight="1">
      <c r="A46" s="19" t="s">
        <v>88</v>
      </c>
      <c r="B46" s="1">
        <v>2230</v>
      </c>
      <c r="C46" s="18" t="s">
        <v>40</v>
      </c>
      <c r="D46" s="22"/>
      <c r="E46" s="7"/>
      <c r="F46" s="3"/>
    </row>
    <row r="47" spans="1:6" ht="45.75" customHeight="1">
      <c r="A47" s="19" t="s">
        <v>89</v>
      </c>
      <c r="B47" s="1">
        <v>2230</v>
      </c>
      <c r="C47" s="18" t="s">
        <v>90</v>
      </c>
      <c r="D47" s="22">
        <v>21000</v>
      </c>
      <c r="E47" s="7"/>
      <c r="F47" s="3"/>
    </row>
    <row r="48" spans="1:6" ht="45.75" customHeight="1">
      <c r="A48" s="19" t="s">
        <v>41</v>
      </c>
      <c r="B48" s="1">
        <v>2230</v>
      </c>
      <c r="C48" s="18" t="s">
        <v>53</v>
      </c>
      <c r="D48" s="22"/>
      <c r="E48" s="7"/>
      <c r="F48" s="3"/>
    </row>
    <row r="49" spans="1:6" ht="45.75" customHeight="1">
      <c r="A49" s="3" t="s">
        <v>43</v>
      </c>
      <c r="B49" s="1">
        <v>2230</v>
      </c>
      <c r="C49" s="18" t="s">
        <v>44</v>
      </c>
      <c r="D49" s="22"/>
      <c r="E49" s="7"/>
      <c r="F49" s="3"/>
    </row>
    <row r="50" spans="1:6" ht="51.75" customHeight="1">
      <c r="A50" s="3" t="s">
        <v>45</v>
      </c>
      <c r="B50" s="1">
        <v>2230</v>
      </c>
      <c r="C50" s="18" t="s">
        <v>91</v>
      </c>
      <c r="D50" s="22">
        <v>10300</v>
      </c>
      <c r="E50" s="7"/>
      <c r="F50" s="3"/>
    </row>
    <row r="51" spans="1:6" ht="52.5" customHeight="1">
      <c r="A51" s="3" t="s">
        <v>46</v>
      </c>
      <c r="B51" s="1">
        <v>2230</v>
      </c>
      <c r="C51" s="18" t="s">
        <v>100</v>
      </c>
      <c r="D51" s="22"/>
      <c r="E51" s="7"/>
      <c r="F51" s="3"/>
    </row>
    <row r="52" spans="1:6" ht="45.75" customHeight="1">
      <c r="A52" s="3" t="s">
        <v>47</v>
      </c>
      <c r="B52" s="1">
        <v>2230</v>
      </c>
      <c r="C52" s="18" t="s">
        <v>101</v>
      </c>
      <c r="D52" s="22">
        <v>12960</v>
      </c>
      <c r="E52" s="7"/>
      <c r="F52" s="3"/>
    </row>
    <row r="53" spans="1:6" ht="45.75" customHeight="1">
      <c r="A53" s="3" t="s">
        <v>48</v>
      </c>
      <c r="B53" s="1">
        <v>2230</v>
      </c>
      <c r="C53" s="18" t="s">
        <v>42</v>
      </c>
      <c r="D53" s="22"/>
      <c r="E53" s="7"/>
      <c r="F53" s="3"/>
    </row>
    <row r="54" spans="1:6" ht="45.75" customHeight="1">
      <c r="A54" s="3" t="s">
        <v>49</v>
      </c>
      <c r="B54" s="1">
        <v>2230</v>
      </c>
      <c r="C54" s="18" t="s">
        <v>92</v>
      </c>
      <c r="D54" s="22">
        <v>5200</v>
      </c>
      <c r="E54" s="7"/>
      <c r="F54" s="3"/>
    </row>
    <row r="55" spans="1:6" ht="45.75" customHeight="1">
      <c r="A55" s="3" t="s">
        <v>50</v>
      </c>
      <c r="B55" s="1">
        <v>2230</v>
      </c>
      <c r="C55" s="18" t="s">
        <v>30</v>
      </c>
      <c r="D55" s="22"/>
      <c r="E55" s="7"/>
      <c r="F55" s="3"/>
    </row>
    <row r="56" spans="1:6" ht="51.75" customHeight="1">
      <c r="A56" s="3" t="s">
        <v>51</v>
      </c>
      <c r="B56" s="1">
        <v>2230</v>
      </c>
      <c r="C56" s="18" t="s">
        <v>44</v>
      </c>
      <c r="D56" s="22">
        <v>4000</v>
      </c>
      <c r="E56" s="7"/>
      <c r="F56" s="3"/>
    </row>
    <row r="57" spans="1:6" ht="45.75" customHeight="1">
      <c r="A57" s="18" t="s">
        <v>52</v>
      </c>
      <c r="B57" s="1">
        <v>2230</v>
      </c>
      <c r="C57" s="18" t="s">
        <v>53</v>
      </c>
      <c r="D57" s="22"/>
      <c r="E57" s="7"/>
      <c r="F57" s="3"/>
    </row>
    <row r="58" spans="1:6" ht="45.75" customHeight="1">
      <c r="A58" s="18" t="s">
        <v>54</v>
      </c>
      <c r="B58" s="1">
        <v>2230</v>
      </c>
      <c r="C58" s="18" t="s">
        <v>102</v>
      </c>
      <c r="D58" s="22"/>
      <c r="E58" s="7"/>
      <c r="F58" s="3"/>
    </row>
    <row r="59" spans="1:6" ht="45.75" customHeight="1">
      <c r="A59" s="18" t="s">
        <v>56</v>
      </c>
      <c r="B59" s="1">
        <v>2230</v>
      </c>
      <c r="C59" s="18" t="s">
        <v>55</v>
      </c>
      <c r="D59" s="22">
        <v>1800</v>
      </c>
      <c r="E59" s="7"/>
      <c r="F59" s="3"/>
    </row>
    <row r="60" spans="1:6" ht="45.75" customHeight="1">
      <c r="A60" s="18" t="s">
        <v>78</v>
      </c>
      <c r="B60" s="1">
        <v>2230</v>
      </c>
      <c r="C60" s="18" t="s">
        <v>28</v>
      </c>
      <c r="D60" s="22"/>
      <c r="E60" s="7"/>
      <c r="F60" s="3"/>
    </row>
    <row r="61" spans="1:6" ht="45.75" customHeight="1">
      <c r="A61" s="18" t="s">
        <v>57</v>
      </c>
      <c r="B61" s="1">
        <v>2230</v>
      </c>
      <c r="C61" s="18" t="s">
        <v>55</v>
      </c>
      <c r="D61" s="22">
        <v>1900</v>
      </c>
      <c r="E61" s="7"/>
      <c r="F61" s="3"/>
    </row>
    <row r="62" spans="1:6" s="17" customFormat="1" ht="45.75" customHeight="1">
      <c r="A62" s="15" t="s">
        <v>58</v>
      </c>
      <c r="B62" s="4"/>
      <c r="C62" s="16" t="s">
        <v>104</v>
      </c>
      <c r="D62" s="24">
        <f>SUM(D18:D61)</f>
        <v>222130</v>
      </c>
      <c r="E62" s="25">
        <f>D62-222130</f>
        <v>0</v>
      </c>
      <c r="F62" s="26" t="s">
        <v>79</v>
      </c>
    </row>
    <row r="63" spans="1:6" ht="45.75" customHeight="1">
      <c r="A63" s="18" t="s">
        <v>59</v>
      </c>
      <c r="B63" s="1">
        <v>2240</v>
      </c>
      <c r="C63" s="1" t="s">
        <v>60</v>
      </c>
      <c r="D63" s="22"/>
      <c r="E63" s="7"/>
      <c r="F63" s="3"/>
    </row>
    <row r="64" spans="1:6" ht="45.75" customHeight="1">
      <c r="A64" s="18" t="s">
        <v>61</v>
      </c>
      <c r="B64" s="1">
        <v>2240</v>
      </c>
      <c r="C64" s="1" t="s">
        <v>62</v>
      </c>
      <c r="D64" s="7"/>
      <c r="E64" s="7"/>
      <c r="F64" s="3"/>
    </row>
    <row r="65" spans="1:6" ht="45.75" customHeight="1">
      <c r="A65" s="18" t="s">
        <v>63</v>
      </c>
      <c r="B65" s="1">
        <v>2240</v>
      </c>
      <c r="C65" s="1" t="s">
        <v>64</v>
      </c>
      <c r="D65" s="7"/>
      <c r="E65" s="7"/>
      <c r="F65" s="3"/>
    </row>
    <row r="66" spans="1:6" s="17" customFormat="1" ht="45.75" customHeight="1">
      <c r="A66" s="5" t="s">
        <v>65</v>
      </c>
      <c r="B66" s="4"/>
      <c r="C66" s="21">
        <v>25112</v>
      </c>
      <c r="D66" s="9"/>
      <c r="E66" s="9"/>
      <c r="F66" s="4"/>
    </row>
    <row r="67" spans="1:6" ht="45.75" customHeight="1">
      <c r="A67" s="18" t="s">
        <v>66</v>
      </c>
      <c r="B67" s="1">
        <v>2272</v>
      </c>
      <c r="C67" s="1" t="s">
        <v>67</v>
      </c>
      <c r="D67" s="8"/>
      <c r="E67" s="8"/>
      <c r="F67" s="3"/>
    </row>
    <row r="68" spans="1:6" s="17" customFormat="1" ht="45.75" customHeight="1">
      <c r="A68" s="5" t="s">
        <v>68</v>
      </c>
      <c r="B68" s="6"/>
      <c r="C68" s="21">
        <v>15255</v>
      </c>
      <c r="D68" s="10"/>
      <c r="E68" s="10"/>
      <c r="F68" s="4"/>
    </row>
    <row r="69" spans="1:6" ht="45.75" customHeight="1">
      <c r="A69" s="3" t="s">
        <v>69</v>
      </c>
      <c r="B69" s="2">
        <v>2273</v>
      </c>
      <c r="C69" s="18" t="s">
        <v>70</v>
      </c>
      <c r="D69" s="8"/>
      <c r="E69" s="8"/>
      <c r="F69" s="3"/>
    </row>
    <row r="70" spans="1:6" s="17" customFormat="1" ht="45.75" customHeight="1">
      <c r="A70" s="5" t="s">
        <v>71</v>
      </c>
      <c r="B70" s="4"/>
      <c r="C70" s="21">
        <v>39054</v>
      </c>
      <c r="D70" s="9"/>
      <c r="E70" s="9"/>
      <c r="F70" s="4"/>
    </row>
    <row r="71" ht="45.75" customHeight="1"/>
    <row r="72" ht="45.75" customHeight="1"/>
    <row r="73" ht="45.75" customHeight="1"/>
    <row r="74" ht="45.75" customHeight="1"/>
    <row r="75" ht="45.75" customHeight="1"/>
    <row r="76" ht="45.75" customHeight="1"/>
    <row r="77" ht="45.75" customHeight="1"/>
    <row r="78" ht="45.75" customHeight="1"/>
    <row r="79" ht="45.75" customHeight="1"/>
    <row r="80" ht="45.75" customHeight="1"/>
    <row r="81" ht="45.75" customHeight="1"/>
    <row r="82" ht="45.75" customHeight="1"/>
    <row r="83" ht="45.75" customHeight="1"/>
    <row r="84" ht="45.75" customHeight="1"/>
    <row r="85" ht="45.75" customHeight="1"/>
    <row r="86" ht="45.75" customHeight="1"/>
    <row r="87" ht="45.75" customHeight="1"/>
    <row r="88" ht="45.75" customHeight="1"/>
    <row r="89" ht="45.75" customHeight="1"/>
    <row r="90" ht="45.75" customHeight="1"/>
    <row r="91" ht="45.75" customHeight="1"/>
    <row r="92" ht="45.75" customHeight="1"/>
    <row r="93" ht="58.5" customHeight="1"/>
    <row r="94" ht="58.5" customHeight="1"/>
    <row r="95" ht="58.5" customHeight="1"/>
    <row r="96" ht="58.5" customHeight="1"/>
    <row r="97" ht="58.5" customHeight="1"/>
  </sheetData>
  <printOptions/>
  <pageMargins left="0.87" right="0.28" top="1.15" bottom="0.57" header="0.5" footer="0.5"/>
  <pageSetup horizontalDpi="600" verticalDpi="600" orientation="portrait" paperSize="9" scale="49" r:id="rId1"/>
  <rowBreaks count="2" manualBreakCount="2">
    <brk id="32" max="5" man="1"/>
    <brk id="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Ксюха</cp:lastModifiedBy>
  <cp:lastPrinted>2016-03-15T09:07:56Z</cp:lastPrinted>
  <dcterms:created xsi:type="dcterms:W3CDTF">1996-10-08T23:32:33Z</dcterms:created>
  <dcterms:modified xsi:type="dcterms:W3CDTF">2016-03-15T11:25:37Z</dcterms:modified>
  <cp:category/>
  <cp:version/>
  <cp:contentType/>
  <cp:contentStatus/>
</cp:coreProperties>
</file>