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<sst xmlns="http://schemas.openxmlformats.org/spreadsheetml/2006/main" count="111" uniqueCount="45">
  <si>
    <t>Амортизація</t>
  </si>
  <si>
    <t>КП " Міськводоканал"</t>
  </si>
  <si>
    <t xml:space="preserve">план </t>
  </si>
  <si>
    <t>факт</t>
  </si>
  <si>
    <t>КП " Зеленбуд"</t>
  </si>
  <si>
    <t>КП "А.Б.К.</t>
  </si>
  <si>
    <t>КП "Спецкомбінат"</t>
  </si>
  <si>
    <t>КП " Шляхрембуд"</t>
  </si>
  <si>
    <t>КП " Сумчанка"</t>
  </si>
  <si>
    <t>КП "Сумикомунінвест"</t>
  </si>
  <si>
    <t>КП " Інфосервіс"</t>
  </si>
  <si>
    <t>КП "БТІ"</t>
  </si>
  <si>
    <t>КП " Сумижилкомсервіс"</t>
  </si>
  <si>
    <t>КП" Міськсівтло"</t>
  </si>
  <si>
    <t>КП "Електоравтотранс"</t>
  </si>
  <si>
    <t>Показники</t>
  </si>
  <si>
    <t>Усього доходів (тис.грн)</t>
  </si>
  <si>
    <t>Операційні витрати (тис.грн),у т/ч</t>
  </si>
  <si>
    <t xml:space="preserve">Витрати на оплату праці </t>
  </si>
  <si>
    <t>Відрахування на соціальні заходи</t>
  </si>
  <si>
    <t>Інші операційні витрати</t>
  </si>
  <si>
    <t>Податок на прибуток від звичайної  діяльності</t>
  </si>
  <si>
    <t>Відрахування частини чістого прибутку</t>
  </si>
  <si>
    <t>Внески до державних цільових фондів</t>
  </si>
  <si>
    <t>КП " Дрібнооптовий"</t>
  </si>
  <si>
    <t>ДП "Паркінг"КОРП " Дрібнооптовий"</t>
  </si>
  <si>
    <t>КП "Тенісна  академія"</t>
  </si>
  <si>
    <t>Середня зарплата,грн</t>
  </si>
  <si>
    <t>Середня чисельність,чол</t>
  </si>
  <si>
    <t>Чистий прибуток( збиток)</t>
  </si>
  <si>
    <t>Матеріальні затрати</t>
  </si>
  <si>
    <t xml:space="preserve">КП "Сумитеплоенергоцентраль" з 01.09.2015   </t>
  </si>
  <si>
    <t>Довідково:</t>
  </si>
  <si>
    <t>КП "Сумитеплоенергоценталь" планові показники фінансово- господарської діяльності на 2015 рік  не затверджувались.</t>
  </si>
  <si>
    <t xml:space="preserve">КП "Сумижитло" </t>
  </si>
  <si>
    <t>КП "Сумижитло" фінансовий план  затверджений на  період з 01.01.2015 по 30.09.2015 року.</t>
  </si>
  <si>
    <t>в т.ч.податок на прибуток</t>
  </si>
  <si>
    <t>та не враховані в колонці "Разом".</t>
  </si>
  <si>
    <t xml:space="preserve">В таблиці приведені дані щодо результатів  фінансово-господармької  діяльності підприємства за 4 місяці 2015 року </t>
  </si>
  <si>
    <t>Сплата поточних податків та обов'язкових платежів до бюджету</t>
  </si>
  <si>
    <t>Разом                                            без врахування КП "Сумитеплоенергоцентраль"</t>
  </si>
  <si>
    <t xml:space="preserve">Відсоток виконання </t>
  </si>
  <si>
    <t>№з/п</t>
  </si>
  <si>
    <t>Додаток до інформації</t>
  </si>
  <si>
    <t>Моніторинг основних показників фінансово-господарської діяльності комунальних підприємств за 2015 рік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</si>
</sst>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wrapText="1"/>
    </xf>
    <xf numFmtId="2" fontId="6" fillId="0" borderId="12" xfId="0" applyNumberFormat="1" applyFont="1" applyFill="1" applyBorder="1" applyAlignment="1">
      <alignment/>
    </xf>
    <xf numFmtId="2" fontId="6" fillId="34" borderId="12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6" fillId="0" borderId="12" xfId="0" applyFont="1" applyBorder="1" applyAlignment="1">
      <alignment wrapText="1" shrinkToFit="1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4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Fill="1" applyBorder="1" applyAlignment="1">
      <alignment horizontal="right" wrapText="1"/>
    </xf>
    <xf numFmtId="0" fontId="8" fillId="0" borderId="0" xfId="0" applyFont="1" applyAlignment="1">
      <alignment wrapText="1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8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180" fontId="6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180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2" fontId="6" fillId="0" borderId="10" xfId="0" applyNumberFormat="1" applyFont="1" applyFill="1" applyBorder="1" applyAlignment="1">
      <alignment wrapText="1"/>
    </xf>
    <xf numFmtId="2" fontId="6" fillId="0" borderId="19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wrapText="1" shrinkToFit="1"/>
    </xf>
    <xf numFmtId="2" fontId="6" fillId="0" borderId="19" xfId="0" applyNumberFormat="1" applyFont="1" applyFill="1" applyBorder="1" applyAlignment="1">
      <alignment wrapText="1" shrinkToFit="1"/>
    </xf>
    <xf numFmtId="0" fontId="6" fillId="0" borderId="15" xfId="0" applyFont="1" applyFill="1" applyBorder="1" applyAlignment="1">
      <alignment wrapText="1"/>
    </xf>
    <xf numFmtId="0" fontId="6" fillId="0" borderId="20" xfId="0" applyFont="1" applyFill="1" applyBorder="1" applyAlignment="1">
      <alignment wrapText="1"/>
    </xf>
    <xf numFmtId="2" fontId="6" fillId="0" borderId="10" xfId="0" applyNumberFormat="1" applyFont="1" applyFill="1" applyBorder="1" applyAlignment="1">
      <alignment horizontal="left" wrapText="1" shrinkToFit="1"/>
    </xf>
    <xf numFmtId="2" fontId="6" fillId="0" borderId="19" xfId="0" applyNumberFormat="1" applyFont="1" applyFill="1" applyBorder="1" applyAlignment="1">
      <alignment horizontal="left" wrapText="1" shrinkToFit="1"/>
    </xf>
    <xf numFmtId="0" fontId="6" fillId="0" borderId="15" xfId="0" applyFont="1" applyFill="1" applyBorder="1" applyAlignment="1">
      <alignment horizontal="left" wrapText="1" shrinkToFit="1"/>
    </xf>
    <xf numFmtId="0" fontId="6" fillId="0" borderId="20" xfId="0" applyFont="1" applyFill="1" applyBorder="1" applyAlignment="1">
      <alignment horizontal="left" wrapText="1" shrinkToFit="1"/>
    </xf>
    <xf numFmtId="0" fontId="6" fillId="0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6" fillId="0" borderId="10" xfId="0" applyFont="1" applyFill="1" applyBorder="1" applyAlignment="1">
      <alignment horizontal="center" wrapText="1" shrinkToFit="1"/>
    </xf>
    <xf numFmtId="0" fontId="6" fillId="0" borderId="19" xfId="0" applyFont="1" applyFill="1" applyBorder="1" applyAlignment="1">
      <alignment horizontal="center" wrapText="1" shrinkToFit="1"/>
    </xf>
    <xf numFmtId="0" fontId="6" fillId="0" borderId="10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left" wrapText="1"/>
    </xf>
    <xf numFmtId="2" fontId="6" fillId="0" borderId="19" xfId="0" applyNumberFormat="1" applyFont="1" applyFill="1" applyBorder="1" applyAlignment="1">
      <alignment horizontal="left" wrapText="1"/>
    </xf>
    <xf numFmtId="0" fontId="6" fillId="0" borderId="2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wrapText="1" shrinkToFit="1"/>
    </xf>
    <xf numFmtId="0" fontId="6" fillId="0" borderId="26" xfId="0" applyFont="1" applyFill="1" applyBorder="1" applyAlignment="1">
      <alignment horizontal="center" wrapText="1" shrinkToFit="1"/>
    </xf>
    <xf numFmtId="0" fontId="6" fillId="0" borderId="23" xfId="0" applyFont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0" borderId="27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6" fillId="34" borderId="16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5" fillId="0" borderId="23" xfId="0" applyFont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W10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T3" sqref="T3"/>
    </sheetView>
  </sheetViews>
  <sheetFormatPr defaultColWidth="9.140625" defaultRowHeight="12.75"/>
  <cols>
    <col min="1" max="1" width="0.2890625" style="0" customWidth="1"/>
    <col min="2" max="2" width="4.00390625" style="0" customWidth="1"/>
    <col min="3" max="3" width="26.8515625" style="0" customWidth="1"/>
    <col min="4" max="4" width="11.00390625" style="0" customWidth="1"/>
    <col min="5" max="5" width="11.28125" style="0" customWidth="1"/>
    <col min="6" max="6" width="10.8515625" style="0" bestFit="1" customWidth="1"/>
    <col min="7" max="8" width="11.421875" style="0" customWidth="1"/>
    <col min="9" max="9" width="10.140625" style="0" customWidth="1"/>
    <col min="10" max="10" width="9.57421875" style="0" bestFit="1" customWidth="1"/>
    <col min="11" max="11" width="10.421875" style="0" customWidth="1"/>
    <col min="12" max="12" width="9.57421875" style="0" bestFit="1" customWidth="1"/>
    <col min="13" max="13" width="10.28125" style="0" customWidth="1"/>
    <col min="14" max="14" width="9.28125" style="0" bestFit="1" customWidth="1"/>
    <col min="15" max="15" width="9.421875" style="0" customWidth="1"/>
    <col min="16" max="17" width="10.57421875" style="0" customWidth="1"/>
    <col min="18" max="18" width="3.140625" style="0" customWidth="1"/>
    <col min="19" max="19" width="9.57421875" style="0" customWidth="1"/>
    <col min="20" max="20" width="18.28125" style="0" customWidth="1"/>
    <col min="21" max="21" width="11.140625" style="0" customWidth="1"/>
    <col min="22" max="22" width="11.8515625" style="1" customWidth="1"/>
    <col min="23" max="23" width="12.140625" style="0" customWidth="1"/>
    <col min="24" max="24" width="11.8515625" style="0" customWidth="1"/>
    <col min="25" max="25" width="9.57421875" style="0" bestFit="1" customWidth="1"/>
    <col min="26" max="26" width="12.28125" style="0" customWidth="1"/>
    <col min="27" max="27" width="13.140625" style="0" customWidth="1"/>
    <col min="28" max="28" width="12.28125" style="0" customWidth="1"/>
    <col min="29" max="29" width="9.28125" style="0" bestFit="1" customWidth="1"/>
    <col min="30" max="30" width="13.57421875" style="0" customWidth="1"/>
    <col min="31" max="31" width="13.140625" style="0" customWidth="1"/>
    <col min="32" max="32" width="15.00390625" style="0" customWidth="1"/>
    <col min="33" max="33" width="4.8515625" style="0" customWidth="1"/>
    <col min="34" max="34" width="10.8515625" style="0" customWidth="1"/>
    <col min="35" max="35" width="16.00390625" style="0" customWidth="1"/>
    <col min="36" max="37" width="10.7109375" style="0" hidden="1" customWidth="1"/>
    <col min="38" max="38" width="12.8515625" style="0" customWidth="1"/>
    <col min="39" max="39" width="12.140625" style="0" customWidth="1"/>
    <col min="40" max="40" width="11.140625" style="0" customWidth="1"/>
    <col min="41" max="41" width="10.00390625" style="0" customWidth="1"/>
    <col min="42" max="42" width="13.140625" style="0" customWidth="1"/>
    <col min="43" max="43" width="11.7109375" style="0" customWidth="1"/>
    <col min="44" max="44" width="14.00390625" style="0" customWidth="1"/>
    <col min="45" max="45" width="14.7109375" style="0" customWidth="1"/>
    <col min="46" max="46" width="13.7109375" style="0" bestFit="1" customWidth="1"/>
    <col min="47" max="47" width="15.140625" style="0" customWidth="1"/>
    <col min="48" max="48" width="12.00390625" style="0" customWidth="1"/>
  </cols>
  <sheetData>
    <row r="1" spans="8:49" ht="15.75" customHeight="1">
      <c r="H1" s="40"/>
      <c r="J1" s="39"/>
      <c r="K1" s="27"/>
      <c r="L1" s="5"/>
      <c r="M1" s="5"/>
      <c r="N1" s="27"/>
      <c r="O1" s="43" t="s">
        <v>43</v>
      </c>
      <c r="P1" s="44"/>
      <c r="Q1" s="44"/>
      <c r="R1" s="42">
        <v>6</v>
      </c>
      <c r="U1" s="2"/>
      <c r="V1" s="2"/>
      <c r="AG1" s="42">
        <v>7</v>
      </c>
      <c r="AW1" s="42">
        <v>8</v>
      </c>
    </row>
    <row r="2" spans="10:49" ht="12.75">
      <c r="J2" s="3"/>
      <c r="R2" s="42"/>
      <c r="U2" s="2"/>
      <c r="V2" s="2"/>
      <c r="Y2" s="41"/>
      <c r="Z2" s="40"/>
      <c r="AA2" s="40"/>
      <c r="AG2" s="42"/>
      <c r="AQ2" s="40"/>
      <c r="AW2" s="42"/>
    </row>
    <row r="3" spans="3:49" ht="21" customHeight="1">
      <c r="C3" s="83" t="s">
        <v>44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29"/>
      <c r="Q3" s="29"/>
      <c r="R3" s="42"/>
      <c r="S3" s="29"/>
      <c r="T3" s="29"/>
      <c r="V3" s="2"/>
      <c r="AG3" s="42"/>
      <c r="AW3" s="42"/>
    </row>
    <row r="4" spans="2:49" ht="14.25" customHeight="1" thickBot="1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42"/>
      <c r="S4" s="33"/>
      <c r="T4" s="33"/>
      <c r="U4" s="33"/>
      <c r="V4" s="34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42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6"/>
      <c r="AW4" s="42"/>
    </row>
    <row r="5" spans="2:49" ht="50.25" customHeight="1">
      <c r="B5" s="65" t="s">
        <v>42</v>
      </c>
      <c r="C5" s="67" t="s">
        <v>15</v>
      </c>
      <c r="D5" s="30" t="s">
        <v>1</v>
      </c>
      <c r="E5" s="31"/>
      <c r="F5" s="69" t="s">
        <v>34</v>
      </c>
      <c r="G5" s="70"/>
      <c r="H5" s="69" t="s">
        <v>24</v>
      </c>
      <c r="I5" s="70"/>
      <c r="J5" s="69" t="s">
        <v>4</v>
      </c>
      <c r="K5" s="70"/>
      <c r="L5" s="73" t="s">
        <v>25</v>
      </c>
      <c r="M5" s="74"/>
      <c r="N5" s="69" t="s">
        <v>5</v>
      </c>
      <c r="O5" s="75"/>
      <c r="P5" s="87" t="s">
        <v>6</v>
      </c>
      <c r="Q5" s="88"/>
      <c r="R5" s="42"/>
      <c r="S5" s="55" t="s">
        <v>15</v>
      </c>
      <c r="T5" s="56"/>
      <c r="U5" s="69" t="s">
        <v>7</v>
      </c>
      <c r="V5" s="70"/>
      <c r="W5" s="69" t="s">
        <v>26</v>
      </c>
      <c r="X5" s="70"/>
      <c r="Y5" s="69" t="s">
        <v>8</v>
      </c>
      <c r="Z5" s="70"/>
      <c r="AA5" s="69" t="s">
        <v>9</v>
      </c>
      <c r="AB5" s="70"/>
      <c r="AC5" s="81" t="s">
        <v>10</v>
      </c>
      <c r="AD5" s="82"/>
      <c r="AE5" s="69" t="s">
        <v>11</v>
      </c>
      <c r="AF5" s="91"/>
      <c r="AG5" s="42"/>
      <c r="AH5" s="55" t="s">
        <v>15</v>
      </c>
      <c r="AI5" s="56"/>
      <c r="AJ5" s="32"/>
      <c r="AK5" s="32"/>
      <c r="AL5" s="76" t="s">
        <v>12</v>
      </c>
      <c r="AM5" s="76"/>
      <c r="AN5" s="76" t="s">
        <v>13</v>
      </c>
      <c r="AO5" s="76"/>
      <c r="AP5" s="76" t="s">
        <v>14</v>
      </c>
      <c r="AQ5" s="76"/>
      <c r="AR5" s="73" t="s">
        <v>31</v>
      </c>
      <c r="AS5" s="79"/>
      <c r="AT5" s="77" t="s">
        <v>40</v>
      </c>
      <c r="AU5" s="78"/>
      <c r="AV5" s="85" t="s">
        <v>41</v>
      </c>
      <c r="AW5" s="42"/>
    </row>
    <row r="6" spans="2:49" ht="24.75" customHeight="1">
      <c r="B6" s="66"/>
      <c r="C6" s="68"/>
      <c r="D6" s="8" t="s">
        <v>2</v>
      </c>
      <c r="E6" s="8" t="s">
        <v>3</v>
      </c>
      <c r="F6" s="8" t="s">
        <v>2</v>
      </c>
      <c r="G6" s="8" t="s">
        <v>3</v>
      </c>
      <c r="H6" s="8" t="s">
        <v>2</v>
      </c>
      <c r="I6" s="8" t="s">
        <v>3</v>
      </c>
      <c r="J6" s="8" t="s">
        <v>2</v>
      </c>
      <c r="K6" s="8" t="s">
        <v>3</v>
      </c>
      <c r="L6" s="8" t="s">
        <v>2</v>
      </c>
      <c r="M6" s="8" t="s">
        <v>3</v>
      </c>
      <c r="N6" s="9" t="s">
        <v>2</v>
      </c>
      <c r="O6" s="9" t="s">
        <v>3</v>
      </c>
      <c r="P6" s="10" t="s">
        <v>2</v>
      </c>
      <c r="Q6" s="10" t="s">
        <v>3</v>
      </c>
      <c r="R6" s="42"/>
      <c r="S6" s="57"/>
      <c r="T6" s="58"/>
      <c r="U6" s="8" t="s">
        <v>2</v>
      </c>
      <c r="V6" s="8" t="s">
        <v>3</v>
      </c>
      <c r="W6" s="8" t="s">
        <v>2</v>
      </c>
      <c r="X6" s="8" t="s">
        <v>3</v>
      </c>
      <c r="Y6" s="8" t="s">
        <v>2</v>
      </c>
      <c r="Z6" s="8" t="s">
        <v>3</v>
      </c>
      <c r="AA6" s="8" t="s">
        <v>2</v>
      </c>
      <c r="AB6" s="8" t="s">
        <v>3</v>
      </c>
      <c r="AC6" s="8" t="s">
        <v>2</v>
      </c>
      <c r="AD6" s="8" t="s">
        <v>3</v>
      </c>
      <c r="AE6" s="8" t="s">
        <v>2</v>
      </c>
      <c r="AF6" s="8" t="s">
        <v>3</v>
      </c>
      <c r="AG6" s="42"/>
      <c r="AH6" s="57"/>
      <c r="AI6" s="58"/>
      <c r="AJ6" s="8"/>
      <c r="AK6" s="6"/>
      <c r="AL6" s="8" t="s">
        <v>2</v>
      </c>
      <c r="AM6" s="8" t="s">
        <v>3</v>
      </c>
      <c r="AN6" s="8" t="s">
        <v>2</v>
      </c>
      <c r="AO6" s="8" t="s">
        <v>3</v>
      </c>
      <c r="AP6" s="8" t="s">
        <v>2</v>
      </c>
      <c r="AQ6" s="8" t="s">
        <v>3</v>
      </c>
      <c r="AR6" s="8" t="s">
        <v>2</v>
      </c>
      <c r="AS6" s="8" t="s">
        <v>3</v>
      </c>
      <c r="AT6" s="8" t="s">
        <v>2</v>
      </c>
      <c r="AU6" s="8" t="s">
        <v>3</v>
      </c>
      <c r="AV6" s="86"/>
      <c r="AW6" s="42"/>
    </row>
    <row r="7" spans="2:49" ht="15.75">
      <c r="B7" s="11"/>
      <c r="C7" s="5"/>
      <c r="D7" s="71">
        <v>2015</v>
      </c>
      <c r="E7" s="72"/>
      <c r="F7" s="71">
        <v>2015</v>
      </c>
      <c r="G7" s="72"/>
      <c r="H7" s="71">
        <v>2015</v>
      </c>
      <c r="I7" s="72"/>
      <c r="J7" s="71">
        <v>2015</v>
      </c>
      <c r="K7" s="72"/>
      <c r="L7" s="71">
        <v>2015</v>
      </c>
      <c r="M7" s="72"/>
      <c r="N7" s="71">
        <v>2015</v>
      </c>
      <c r="O7" s="72"/>
      <c r="P7" s="89">
        <v>2015</v>
      </c>
      <c r="Q7" s="90"/>
      <c r="R7" s="42"/>
      <c r="S7" s="61"/>
      <c r="T7" s="62"/>
      <c r="U7" s="71">
        <v>2015</v>
      </c>
      <c r="V7" s="72"/>
      <c r="W7" s="71">
        <v>2015</v>
      </c>
      <c r="X7" s="72"/>
      <c r="Y7" s="71">
        <v>2015</v>
      </c>
      <c r="Z7" s="72"/>
      <c r="AA7" s="71">
        <v>2015</v>
      </c>
      <c r="AB7" s="72"/>
      <c r="AC7" s="71">
        <v>2015</v>
      </c>
      <c r="AD7" s="72"/>
      <c r="AE7" s="92">
        <v>2015</v>
      </c>
      <c r="AF7" s="93"/>
      <c r="AG7" s="42"/>
      <c r="AH7" s="59"/>
      <c r="AI7" s="60"/>
      <c r="AJ7" s="7"/>
      <c r="AK7" s="7"/>
      <c r="AL7" s="80">
        <v>2015</v>
      </c>
      <c r="AM7" s="80"/>
      <c r="AN7" s="71">
        <v>2015</v>
      </c>
      <c r="AO7" s="72"/>
      <c r="AP7" s="71">
        <v>2015</v>
      </c>
      <c r="AQ7" s="72"/>
      <c r="AR7" s="92">
        <v>2015</v>
      </c>
      <c r="AS7" s="93"/>
      <c r="AT7" s="80">
        <v>2015</v>
      </c>
      <c r="AU7" s="80"/>
      <c r="AV7" s="35"/>
      <c r="AW7" s="42"/>
    </row>
    <row r="8" spans="2:49" ht="15.75">
      <c r="B8" s="12">
        <v>1</v>
      </c>
      <c r="C8" s="13" t="s">
        <v>16</v>
      </c>
      <c r="D8" s="14">
        <v>105075</v>
      </c>
      <c r="E8" s="14">
        <v>123844</v>
      </c>
      <c r="F8" s="14">
        <v>39283</v>
      </c>
      <c r="G8" s="14">
        <v>50533</v>
      </c>
      <c r="H8" s="14">
        <v>12111.9</v>
      </c>
      <c r="I8" s="14">
        <v>21650.2</v>
      </c>
      <c r="J8" s="14">
        <v>5302.5</v>
      </c>
      <c r="K8" s="14">
        <v>5610</v>
      </c>
      <c r="L8" s="14">
        <v>2833.5</v>
      </c>
      <c r="M8" s="14">
        <v>3309</v>
      </c>
      <c r="N8" s="14">
        <v>707.2</v>
      </c>
      <c r="O8" s="14">
        <v>526.5</v>
      </c>
      <c r="P8" s="15">
        <v>9400</v>
      </c>
      <c r="Q8" s="15">
        <v>10690</v>
      </c>
      <c r="R8" s="42"/>
      <c r="S8" s="63" t="s">
        <v>16</v>
      </c>
      <c r="T8" s="64"/>
      <c r="U8" s="14">
        <v>31290</v>
      </c>
      <c r="V8" s="14">
        <v>59864</v>
      </c>
      <c r="W8" s="14">
        <v>621.6</v>
      </c>
      <c r="X8" s="14">
        <v>685.8</v>
      </c>
      <c r="Y8" s="14">
        <v>1756</v>
      </c>
      <c r="Z8" s="14">
        <v>2064.6</v>
      </c>
      <c r="AA8" s="14">
        <v>353.7</v>
      </c>
      <c r="AB8" s="14">
        <v>622.8</v>
      </c>
      <c r="AC8" s="14">
        <v>457.04</v>
      </c>
      <c r="AD8" s="14">
        <v>501.46</v>
      </c>
      <c r="AE8" s="14">
        <v>2630</v>
      </c>
      <c r="AF8" s="14">
        <v>3248</v>
      </c>
      <c r="AG8" s="42"/>
      <c r="AH8" s="47" t="s">
        <v>16</v>
      </c>
      <c r="AI8" s="48"/>
      <c r="AJ8" s="14"/>
      <c r="AK8" s="16"/>
      <c r="AL8" s="14">
        <v>9711.4</v>
      </c>
      <c r="AM8" s="14">
        <v>11077.9</v>
      </c>
      <c r="AN8" s="14">
        <v>4299.6</v>
      </c>
      <c r="AO8" s="14">
        <v>6020.7</v>
      </c>
      <c r="AP8" s="14">
        <v>38500.1</v>
      </c>
      <c r="AQ8" s="14">
        <v>36631.9</v>
      </c>
      <c r="AR8" s="14"/>
      <c r="AS8" s="14">
        <v>4448.5</v>
      </c>
      <c r="AT8" s="14">
        <f>AP8+AN8+AL8+AC8+AA8+Y8+W8+U8+N8+L8+J8+H8+F8+D8+P8+AE8</f>
        <v>264332.54</v>
      </c>
      <c r="AU8" s="14">
        <f>AQ8+AO8+AM8+AD8+AB8+Z8+X8+V8+O8+M8+K8+I8+G8+E8+Q8+AF8</f>
        <v>336879.86</v>
      </c>
      <c r="AV8" s="38">
        <f>SUM(AU8/AT8)*100</f>
        <v>127.44547455262224</v>
      </c>
      <c r="AW8" s="42"/>
    </row>
    <row r="9" spans="2:49" ht="30.75" customHeight="1">
      <c r="B9" s="12">
        <v>2</v>
      </c>
      <c r="C9" s="17" t="s">
        <v>17</v>
      </c>
      <c r="D9" s="14">
        <f aca="true" t="shared" si="0" ref="D9:AS9">D10+D11+D12+D13+D14</f>
        <v>105023</v>
      </c>
      <c r="E9" s="14">
        <f t="shared" si="0"/>
        <v>128281</v>
      </c>
      <c r="F9" s="14">
        <f t="shared" si="0"/>
        <v>37109.1</v>
      </c>
      <c r="G9" s="14">
        <f t="shared" si="0"/>
        <v>49541</v>
      </c>
      <c r="H9" s="14">
        <f t="shared" si="0"/>
        <v>1360.6999999999998</v>
      </c>
      <c r="I9" s="14">
        <f t="shared" si="0"/>
        <v>1782.1</v>
      </c>
      <c r="J9" s="14">
        <f t="shared" si="0"/>
        <v>5195.000000000001</v>
      </c>
      <c r="K9" s="14">
        <f t="shared" si="0"/>
        <v>5731</v>
      </c>
      <c r="L9" s="14">
        <f t="shared" si="0"/>
        <v>2452.4500000000003</v>
      </c>
      <c r="M9" s="14">
        <f t="shared" si="0"/>
        <v>2956</v>
      </c>
      <c r="N9" s="14">
        <f t="shared" si="0"/>
        <v>701</v>
      </c>
      <c r="O9" s="14">
        <f t="shared" si="0"/>
        <v>537.8</v>
      </c>
      <c r="P9" s="15">
        <f>P10+P11+P12+P13+P14</f>
        <v>9314.3</v>
      </c>
      <c r="Q9" s="15">
        <f>Q10+Q11+Q12+Q13+Q14</f>
        <v>10575</v>
      </c>
      <c r="R9" s="42"/>
      <c r="S9" s="63" t="s">
        <v>17</v>
      </c>
      <c r="T9" s="64"/>
      <c r="U9" s="14">
        <f t="shared" si="0"/>
        <v>30850</v>
      </c>
      <c r="V9" s="14">
        <f t="shared" si="0"/>
        <v>59608</v>
      </c>
      <c r="W9" s="14">
        <f t="shared" si="0"/>
        <v>610.5</v>
      </c>
      <c r="X9" s="14">
        <f t="shared" si="0"/>
        <v>676.5</v>
      </c>
      <c r="Y9" s="14">
        <f t="shared" si="0"/>
        <v>1756</v>
      </c>
      <c r="Z9" s="14">
        <f t="shared" si="0"/>
        <v>2080.5</v>
      </c>
      <c r="AA9" s="14">
        <f t="shared" si="0"/>
        <v>350.3</v>
      </c>
      <c r="AB9" s="14">
        <f t="shared" si="0"/>
        <v>500.8</v>
      </c>
      <c r="AC9" s="14">
        <f t="shared" si="0"/>
        <v>446.1</v>
      </c>
      <c r="AD9" s="14">
        <f t="shared" si="0"/>
        <v>537.8000000000001</v>
      </c>
      <c r="AE9" s="14">
        <f>AE10+AE11+AE12+AE13+AE14</f>
        <v>2580</v>
      </c>
      <c r="AF9" s="14">
        <f>AF10+AF11+AF12+AF13+AF14</f>
        <v>3158</v>
      </c>
      <c r="AG9" s="42"/>
      <c r="AH9" s="47" t="s">
        <v>17</v>
      </c>
      <c r="AI9" s="48"/>
      <c r="AJ9" s="14"/>
      <c r="AK9" s="16"/>
      <c r="AL9" s="14">
        <f t="shared" si="0"/>
        <v>9029.699999999999</v>
      </c>
      <c r="AM9" s="14">
        <f t="shared" si="0"/>
        <v>10974.6</v>
      </c>
      <c r="AN9" s="14">
        <f t="shared" si="0"/>
        <v>4084.4</v>
      </c>
      <c r="AO9" s="14">
        <f t="shared" si="0"/>
        <v>6014.2</v>
      </c>
      <c r="AP9" s="14">
        <f t="shared" si="0"/>
        <v>36133.4</v>
      </c>
      <c r="AQ9" s="14">
        <f t="shared" si="0"/>
        <v>42392.899999999994</v>
      </c>
      <c r="AR9" s="14">
        <f t="shared" si="0"/>
        <v>0</v>
      </c>
      <c r="AS9" s="14">
        <f t="shared" si="0"/>
        <v>3892</v>
      </c>
      <c r="AT9" s="14">
        <f aca="true" t="shared" si="1" ref="AT9:AT22">AP9+AN9+AL9+AC9+AA9+Y9+W9+U9+N9+L9+J9+H9+F9+D9+P9+AE9</f>
        <v>246995.94999999998</v>
      </c>
      <c r="AU9" s="14">
        <f aca="true" t="shared" si="2" ref="AU9:AU22">AQ9+AO9+AM9+AD9+AB9+Z9+X9+V9+O9+M9+K9+I9+G9+E9+Q9+AF9</f>
        <v>325347.19999999995</v>
      </c>
      <c r="AV9" s="38">
        <f aca="true" t="shared" si="3" ref="AV9:AV20">SUM(AU9/AT9)*100</f>
        <v>131.72167397886483</v>
      </c>
      <c r="AW9" s="42"/>
    </row>
    <row r="10" spans="2:49" ht="15.75">
      <c r="B10" s="12"/>
      <c r="C10" s="12" t="s">
        <v>30</v>
      </c>
      <c r="D10" s="14">
        <v>52170</v>
      </c>
      <c r="E10" s="14">
        <v>53948</v>
      </c>
      <c r="F10" s="14">
        <v>12987.7</v>
      </c>
      <c r="G10" s="14">
        <v>751</v>
      </c>
      <c r="H10" s="14">
        <v>75.3</v>
      </c>
      <c r="I10" s="14">
        <v>103.2</v>
      </c>
      <c r="J10" s="14">
        <v>1426.3</v>
      </c>
      <c r="K10" s="14">
        <v>1329</v>
      </c>
      <c r="L10" s="14">
        <v>123.5</v>
      </c>
      <c r="M10" s="14">
        <v>153</v>
      </c>
      <c r="N10" s="14">
        <v>14.5</v>
      </c>
      <c r="O10" s="14">
        <v>11.4</v>
      </c>
      <c r="P10" s="15">
        <v>2477.3</v>
      </c>
      <c r="Q10" s="15">
        <v>2561</v>
      </c>
      <c r="R10" s="42"/>
      <c r="S10" s="63" t="s">
        <v>30</v>
      </c>
      <c r="T10" s="64"/>
      <c r="U10" s="14">
        <v>18550</v>
      </c>
      <c r="V10" s="14">
        <v>40841</v>
      </c>
      <c r="W10" s="14">
        <v>54.6</v>
      </c>
      <c r="X10" s="14">
        <v>72.2</v>
      </c>
      <c r="Y10" s="14">
        <v>0</v>
      </c>
      <c r="Z10" s="14">
        <v>0</v>
      </c>
      <c r="AA10" s="14">
        <v>83.5</v>
      </c>
      <c r="AB10" s="14">
        <v>114.6</v>
      </c>
      <c r="AC10" s="14">
        <v>26.72</v>
      </c>
      <c r="AD10" s="14">
        <v>35.4</v>
      </c>
      <c r="AE10" s="14">
        <v>210</v>
      </c>
      <c r="AF10" s="14">
        <v>233</v>
      </c>
      <c r="AG10" s="42"/>
      <c r="AH10" s="45" t="s">
        <v>30</v>
      </c>
      <c r="AI10" s="46"/>
      <c r="AJ10" s="14"/>
      <c r="AK10" s="16"/>
      <c r="AL10" s="14">
        <v>5422.4</v>
      </c>
      <c r="AM10" s="14">
        <v>5931.8</v>
      </c>
      <c r="AN10" s="14">
        <v>1302.4</v>
      </c>
      <c r="AO10" s="14">
        <v>2898.2</v>
      </c>
      <c r="AP10" s="14">
        <v>12029.1</v>
      </c>
      <c r="AQ10" s="14">
        <v>12894.9</v>
      </c>
      <c r="AR10" s="14"/>
      <c r="AS10" s="14">
        <v>2451</v>
      </c>
      <c r="AT10" s="14">
        <f t="shared" si="1"/>
        <v>106953.32</v>
      </c>
      <c r="AU10" s="14">
        <f t="shared" si="2"/>
        <v>121877.7</v>
      </c>
      <c r="AV10" s="38">
        <f t="shared" si="3"/>
        <v>113.954106333492</v>
      </c>
      <c r="AW10" s="42"/>
    </row>
    <row r="11" spans="2:49" ht="15" customHeight="1">
      <c r="B11" s="12"/>
      <c r="C11" s="12" t="s">
        <v>18</v>
      </c>
      <c r="D11" s="14">
        <v>25170</v>
      </c>
      <c r="E11" s="14">
        <v>28277</v>
      </c>
      <c r="F11" s="14">
        <v>4744.8</v>
      </c>
      <c r="G11" s="14">
        <v>7002</v>
      </c>
      <c r="H11" s="14">
        <v>613.7</v>
      </c>
      <c r="I11" s="14">
        <v>836</v>
      </c>
      <c r="J11" s="14">
        <v>2418.5</v>
      </c>
      <c r="K11" s="14">
        <v>2864</v>
      </c>
      <c r="L11" s="14">
        <v>1385.4</v>
      </c>
      <c r="M11" s="14">
        <v>1484</v>
      </c>
      <c r="N11" s="14">
        <v>384.6</v>
      </c>
      <c r="O11" s="14">
        <v>300.6</v>
      </c>
      <c r="P11" s="15">
        <v>4807</v>
      </c>
      <c r="Q11" s="15">
        <v>5243</v>
      </c>
      <c r="R11" s="42"/>
      <c r="S11" s="51" t="s">
        <v>18</v>
      </c>
      <c r="T11" s="52"/>
      <c r="U11" s="14">
        <v>6500</v>
      </c>
      <c r="V11" s="14">
        <v>9784</v>
      </c>
      <c r="W11" s="14">
        <v>333.9</v>
      </c>
      <c r="X11" s="14">
        <v>333.9</v>
      </c>
      <c r="Y11" s="14">
        <v>795.5</v>
      </c>
      <c r="Z11" s="14">
        <v>854.7</v>
      </c>
      <c r="AA11" s="14">
        <v>160.3</v>
      </c>
      <c r="AB11" s="14">
        <v>201</v>
      </c>
      <c r="AC11" s="14">
        <v>226.18</v>
      </c>
      <c r="AD11" s="14">
        <v>252.3</v>
      </c>
      <c r="AE11" s="14">
        <v>1490</v>
      </c>
      <c r="AF11" s="14">
        <v>1849</v>
      </c>
      <c r="AG11" s="42"/>
      <c r="AH11" s="45" t="s">
        <v>18</v>
      </c>
      <c r="AI11" s="46"/>
      <c r="AJ11" s="14"/>
      <c r="AK11" s="16"/>
      <c r="AL11" s="14">
        <v>1929.4</v>
      </c>
      <c r="AM11" s="14">
        <v>2514.4</v>
      </c>
      <c r="AN11" s="14">
        <v>1800</v>
      </c>
      <c r="AO11" s="14">
        <v>2069</v>
      </c>
      <c r="AP11" s="14">
        <v>13109.9</v>
      </c>
      <c r="AQ11" s="14">
        <v>16763.3</v>
      </c>
      <c r="AR11" s="14"/>
      <c r="AS11" s="14">
        <v>903</v>
      </c>
      <c r="AT11" s="14">
        <f t="shared" si="1"/>
        <v>65869.18</v>
      </c>
      <c r="AU11" s="14">
        <f t="shared" si="2"/>
        <v>80628.20000000001</v>
      </c>
      <c r="AV11" s="38">
        <f t="shared" si="3"/>
        <v>122.406564041028</v>
      </c>
      <c r="AW11" s="42"/>
    </row>
    <row r="12" spans="2:49" ht="31.5">
      <c r="B12" s="12"/>
      <c r="C12" s="13" t="s">
        <v>19</v>
      </c>
      <c r="D12" s="14">
        <v>9531.9</v>
      </c>
      <c r="E12" s="14">
        <v>10419</v>
      </c>
      <c r="F12" s="14">
        <v>1721.8</v>
      </c>
      <c r="G12" s="14">
        <v>2542</v>
      </c>
      <c r="H12" s="14">
        <v>222.3</v>
      </c>
      <c r="I12" s="14">
        <v>293.4</v>
      </c>
      <c r="J12" s="14">
        <v>902.1</v>
      </c>
      <c r="K12" s="14">
        <v>1032</v>
      </c>
      <c r="L12" s="14">
        <v>501.7</v>
      </c>
      <c r="M12" s="14">
        <v>550</v>
      </c>
      <c r="N12" s="14">
        <v>141.6</v>
      </c>
      <c r="O12" s="14">
        <v>113.8</v>
      </c>
      <c r="P12" s="15">
        <v>1720</v>
      </c>
      <c r="Q12" s="15">
        <v>1910</v>
      </c>
      <c r="R12" s="42"/>
      <c r="S12" s="63" t="s">
        <v>19</v>
      </c>
      <c r="T12" s="64"/>
      <c r="U12" s="14">
        <v>2500</v>
      </c>
      <c r="V12" s="14">
        <v>3554</v>
      </c>
      <c r="W12" s="14">
        <v>120.4</v>
      </c>
      <c r="X12" s="14">
        <v>120.4</v>
      </c>
      <c r="Y12" s="14">
        <v>293</v>
      </c>
      <c r="Z12" s="14">
        <v>321.6</v>
      </c>
      <c r="AA12" s="14">
        <v>56</v>
      </c>
      <c r="AB12" s="14">
        <v>76.5</v>
      </c>
      <c r="AC12" s="14">
        <v>83.2</v>
      </c>
      <c r="AD12" s="14">
        <v>97.8</v>
      </c>
      <c r="AE12" s="14">
        <v>550</v>
      </c>
      <c r="AF12" s="14">
        <v>688</v>
      </c>
      <c r="AG12" s="42"/>
      <c r="AH12" s="45" t="s">
        <v>19</v>
      </c>
      <c r="AI12" s="46"/>
      <c r="AJ12" s="14"/>
      <c r="AK12" s="16"/>
      <c r="AL12" s="14">
        <v>712.3</v>
      </c>
      <c r="AM12" s="14">
        <v>875.9</v>
      </c>
      <c r="AN12" s="14">
        <v>667</v>
      </c>
      <c r="AO12" s="14">
        <v>765.8</v>
      </c>
      <c r="AP12" s="14">
        <v>4828.3</v>
      </c>
      <c r="AQ12" s="14">
        <v>6122.1</v>
      </c>
      <c r="AR12" s="14"/>
      <c r="AS12" s="14">
        <v>338</v>
      </c>
      <c r="AT12" s="14">
        <f t="shared" si="1"/>
        <v>24551.6</v>
      </c>
      <c r="AU12" s="14">
        <f t="shared" si="2"/>
        <v>29482.3</v>
      </c>
      <c r="AV12" s="38">
        <f t="shared" si="3"/>
        <v>120.08300884667395</v>
      </c>
      <c r="AW12" s="42"/>
    </row>
    <row r="13" spans="2:49" ht="15.75">
      <c r="B13" s="12"/>
      <c r="C13" s="12" t="s">
        <v>0</v>
      </c>
      <c r="D13" s="14">
        <v>8800</v>
      </c>
      <c r="E13" s="14">
        <v>9028</v>
      </c>
      <c r="F13" s="14">
        <v>13155.2</v>
      </c>
      <c r="G13" s="14">
        <v>22647</v>
      </c>
      <c r="H13" s="14">
        <v>37.5</v>
      </c>
      <c r="I13" s="14">
        <v>35</v>
      </c>
      <c r="J13" s="14">
        <v>200</v>
      </c>
      <c r="K13" s="14">
        <v>240</v>
      </c>
      <c r="L13" s="14">
        <v>32.44</v>
      </c>
      <c r="M13" s="14">
        <v>54</v>
      </c>
      <c r="N13" s="14">
        <v>4</v>
      </c>
      <c r="O13" s="14">
        <v>3.2</v>
      </c>
      <c r="P13" s="15">
        <v>60</v>
      </c>
      <c r="Q13" s="15">
        <v>135</v>
      </c>
      <c r="R13" s="42"/>
      <c r="S13" s="51" t="s">
        <v>0</v>
      </c>
      <c r="T13" s="52"/>
      <c r="U13" s="14">
        <v>2300</v>
      </c>
      <c r="V13" s="14">
        <v>2503</v>
      </c>
      <c r="W13" s="14">
        <v>46.4</v>
      </c>
      <c r="X13" s="14">
        <v>132.8</v>
      </c>
      <c r="Y13" s="14"/>
      <c r="Z13" s="14"/>
      <c r="AA13" s="14">
        <v>3.2</v>
      </c>
      <c r="AB13" s="14">
        <v>10.9</v>
      </c>
      <c r="AC13" s="14">
        <v>106</v>
      </c>
      <c r="AD13" s="14">
        <v>115.6</v>
      </c>
      <c r="AE13" s="14">
        <v>160</v>
      </c>
      <c r="AF13" s="14">
        <v>135</v>
      </c>
      <c r="AG13" s="42"/>
      <c r="AH13" s="47" t="s">
        <v>0</v>
      </c>
      <c r="AI13" s="48"/>
      <c r="AJ13" s="14"/>
      <c r="AK13" s="16"/>
      <c r="AL13" s="14">
        <v>531.1</v>
      </c>
      <c r="AM13" s="14">
        <v>610.6</v>
      </c>
      <c r="AN13" s="14">
        <v>85</v>
      </c>
      <c r="AO13" s="14">
        <v>65.8</v>
      </c>
      <c r="AP13" s="14">
        <v>4443.6</v>
      </c>
      <c r="AQ13" s="14">
        <v>4771.9</v>
      </c>
      <c r="AR13" s="14"/>
      <c r="AS13" s="14">
        <v>5</v>
      </c>
      <c r="AT13" s="14">
        <f t="shared" si="1"/>
        <v>29964.440000000002</v>
      </c>
      <c r="AU13" s="14">
        <f t="shared" si="2"/>
        <v>40487.8</v>
      </c>
      <c r="AV13" s="38">
        <f t="shared" si="3"/>
        <v>135.11949497471002</v>
      </c>
      <c r="AW13" s="42"/>
    </row>
    <row r="14" spans="2:49" ht="21" customHeight="1">
      <c r="B14" s="12"/>
      <c r="C14" s="12" t="s">
        <v>20</v>
      </c>
      <c r="D14" s="14">
        <v>9351.1</v>
      </c>
      <c r="E14" s="14">
        <v>26609</v>
      </c>
      <c r="F14" s="14">
        <v>4499.6</v>
      </c>
      <c r="G14" s="14">
        <v>16599</v>
      </c>
      <c r="H14" s="14">
        <v>411.9</v>
      </c>
      <c r="I14" s="14">
        <v>514.5</v>
      </c>
      <c r="J14" s="14">
        <v>248.1</v>
      </c>
      <c r="K14" s="14">
        <v>266</v>
      </c>
      <c r="L14" s="14">
        <v>409.41</v>
      </c>
      <c r="M14" s="14">
        <v>715</v>
      </c>
      <c r="N14" s="14">
        <v>156.3</v>
      </c>
      <c r="O14" s="14">
        <v>108.8</v>
      </c>
      <c r="P14" s="15">
        <v>250</v>
      </c>
      <c r="Q14" s="15">
        <v>726</v>
      </c>
      <c r="R14" s="42"/>
      <c r="S14" s="51" t="s">
        <v>20</v>
      </c>
      <c r="T14" s="52"/>
      <c r="U14" s="14">
        <v>1000</v>
      </c>
      <c r="V14" s="14">
        <v>2926</v>
      </c>
      <c r="W14" s="14">
        <v>55.2</v>
      </c>
      <c r="X14" s="14">
        <v>17.2</v>
      </c>
      <c r="Y14" s="14">
        <v>667.5</v>
      </c>
      <c r="Z14" s="14">
        <v>904.2</v>
      </c>
      <c r="AA14" s="14">
        <v>47.3</v>
      </c>
      <c r="AB14" s="14">
        <v>97.8</v>
      </c>
      <c r="AC14" s="14">
        <v>4</v>
      </c>
      <c r="AD14" s="14">
        <v>36.7</v>
      </c>
      <c r="AE14" s="14">
        <v>170</v>
      </c>
      <c r="AF14" s="14">
        <v>253</v>
      </c>
      <c r="AG14" s="42"/>
      <c r="AH14" s="47" t="s">
        <v>20</v>
      </c>
      <c r="AI14" s="48"/>
      <c r="AJ14" s="14"/>
      <c r="AK14" s="16"/>
      <c r="AL14" s="14">
        <v>434.5</v>
      </c>
      <c r="AM14" s="14">
        <v>1041.9</v>
      </c>
      <c r="AN14" s="14">
        <v>230</v>
      </c>
      <c r="AO14" s="14">
        <v>215.4</v>
      </c>
      <c r="AP14" s="14">
        <v>1722.5</v>
      </c>
      <c r="AQ14" s="14">
        <v>1840.7</v>
      </c>
      <c r="AR14" s="14"/>
      <c r="AS14" s="14">
        <v>195</v>
      </c>
      <c r="AT14" s="14">
        <f t="shared" si="1"/>
        <v>19657.410000000003</v>
      </c>
      <c r="AU14" s="14">
        <f t="shared" si="2"/>
        <v>52871.2</v>
      </c>
      <c r="AV14" s="38">
        <f t="shared" si="3"/>
        <v>268.9632052238824</v>
      </c>
      <c r="AW14" s="42"/>
    </row>
    <row r="15" spans="2:49" ht="31.5">
      <c r="B15" s="12">
        <v>3</v>
      </c>
      <c r="C15" s="13" t="s">
        <v>21</v>
      </c>
      <c r="D15" s="14">
        <v>0</v>
      </c>
      <c r="E15" s="14">
        <v>0</v>
      </c>
      <c r="F15" s="14">
        <v>21.5</v>
      </c>
      <c r="G15" s="14">
        <v>0</v>
      </c>
      <c r="H15" s="14">
        <v>47</v>
      </c>
      <c r="I15" s="14">
        <v>69.3</v>
      </c>
      <c r="J15" s="14">
        <v>16.4</v>
      </c>
      <c r="K15" s="14">
        <v>3</v>
      </c>
      <c r="L15" s="14">
        <v>68.6</v>
      </c>
      <c r="M15" s="14">
        <v>64</v>
      </c>
      <c r="N15" s="14">
        <v>1.2</v>
      </c>
      <c r="O15" s="14">
        <v>0</v>
      </c>
      <c r="P15" s="15">
        <v>18</v>
      </c>
      <c r="Q15" s="15">
        <v>24</v>
      </c>
      <c r="R15" s="42"/>
      <c r="S15" s="51" t="s">
        <v>21</v>
      </c>
      <c r="T15" s="52"/>
      <c r="U15" s="14">
        <v>2.7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0.5</v>
      </c>
      <c r="AB15" s="14">
        <v>14.6</v>
      </c>
      <c r="AC15" s="14">
        <v>1.8</v>
      </c>
      <c r="AD15" s="14">
        <v>0</v>
      </c>
      <c r="AE15" s="14">
        <v>9</v>
      </c>
      <c r="AF15" s="14">
        <v>16</v>
      </c>
      <c r="AG15" s="42"/>
      <c r="AH15" s="47" t="s">
        <v>21</v>
      </c>
      <c r="AI15" s="48"/>
      <c r="AJ15" s="14"/>
      <c r="AK15" s="16"/>
      <c r="AL15" s="14">
        <v>122.7</v>
      </c>
      <c r="AM15" s="14">
        <v>18.6</v>
      </c>
      <c r="AN15" s="14">
        <v>41</v>
      </c>
      <c r="AO15" s="14">
        <v>0</v>
      </c>
      <c r="AP15" s="14">
        <v>0</v>
      </c>
      <c r="AQ15" s="14">
        <v>0</v>
      </c>
      <c r="AR15" s="14"/>
      <c r="AS15" s="14">
        <v>100</v>
      </c>
      <c r="AT15" s="14">
        <f t="shared" si="1"/>
        <v>350.4</v>
      </c>
      <c r="AU15" s="14">
        <f t="shared" si="2"/>
        <v>209.5</v>
      </c>
      <c r="AV15" s="38">
        <f t="shared" si="3"/>
        <v>59.78881278538813</v>
      </c>
      <c r="AW15" s="42"/>
    </row>
    <row r="16" spans="2:49" ht="30.75" customHeight="1">
      <c r="B16" s="12">
        <v>4</v>
      </c>
      <c r="C16" s="13" t="s">
        <v>29</v>
      </c>
      <c r="D16" s="14">
        <v>0</v>
      </c>
      <c r="E16" s="14">
        <v>-4449</v>
      </c>
      <c r="F16" s="14">
        <v>98.6</v>
      </c>
      <c r="G16" s="14">
        <v>-197</v>
      </c>
      <c r="H16" s="14">
        <v>214.3</v>
      </c>
      <c r="I16" s="14">
        <v>315.7</v>
      </c>
      <c r="J16" s="14">
        <v>91.1</v>
      </c>
      <c r="K16" s="14">
        <v>-124</v>
      </c>
      <c r="L16" s="14">
        <v>312.49</v>
      </c>
      <c r="M16" s="14">
        <v>281</v>
      </c>
      <c r="N16" s="14">
        <v>5</v>
      </c>
      <c r="O16" s="14">
        <v>-11.3</v>
      </c>
      <c r="P16" s="15">
        <v>67.7</v>
      </c>
      <c r="Q16" s="15">
        <v>91</v>
      </c>
      <c r="R16" s="42"/>
      <c r="S16" s="51" t="s">
        <v>29</v>
      </c>
      <c r="T16" s="52"/>
      <c r="U16" s="14">
        <v>12.3</v>
      </c>
      <c r="V16" s="14">
        <v>27</v>
      </c>
      <c r="W16" s="14">
        <v>11.1</v>
      </c>
      <c r="X16" s="14">
        <v>9.3</v>
      </c>
      <c r="Y16" s="14">
        <v>0</v>
      </c>
      <c r="Z16" s="14">
        <v>-15.9</v>
      </c>
      <c r="AA16" s="14">
        <v>2.9</v>
      </c>
      <c r="AB16" s="14">
        <v>66.3</v>
      </c>
      <c r="AC16" s="14">
        <v>10.94</v>
      </c>
      <c r="AD16" s="14">
        <v>-36.3</v>
      </c>
      <c r="AE16" s="14">
        <v>41</v>
      </c>
      <c r="AF16" s="14">
        <v>74</v>
      </c>
      <c r="AG16" s="42"/>
      <c r="AH16" s="45" t="s">
        <v>29</v>
      </c>
      <c r="AI16" s="46"/>
      <c r="AJ16" s="14"/>
      <c r="AK16" s="16"/>
      <c r="AL16" s="14">
        <v>559</v>
      </c>
      <c r="AM16" s="14">
        <v>84.7</v>
      </c>
      <c r="AN16" s="14">
        <v>175.2</v>
      </c>
      <c r="AO16" s="14">
        <v>6.5</v>
      </c>
      <c r="AP16" s="14">
        <v>2366.7</v>
      </c>
      <c r="AQ16" s="14">
        <v>-6057.5</v>
      </c>
      <c r="AR16" s="14">
        <v>0</v>
      </c>
      <c r="AS16" s="14">
        <v>555.6</v>
      </c>
      <c r="AT16" s="14">
        <f t="shared" si="1"/>
        <v>3968.33</v>
      </c>
      <c r="AU16" s="14">
        <f t="shared" si="2"/>
        <v>-9935.5</v>
      </c>
      <c r="AV16" s="38">
        <f t="shared" si="3"/>
        <v>-250.36980291457618</v>
      </c>
      <c r="AW16" s="42"/>
    </row>
    <row r="17" spans="2:49" ht="31.5">
      <c r="B17" s="12"/>
      <c r="C17" s="13" t="s">
        <v>22</v>
      </c>
      <c r="D17" s="14">
        <v>0</v>
      </c>
      <c r="E17" s="14">
        <v>0</v>
      </c>
      <c r="F17" s="14">
        <v>19.7</v>
      </c>
      <c r="G17" s="14">
        <v>0</v>
      </c>
      <c r="H17" s="14">
        <v>10.7</v>
      </c>
      <c r="I17" s="14">
        <v>15.8</v>
      </c>
      <c r="J17" s="14">
        <v>2.7</v>
      </c>
      <c r="K17" s="14">
        <v>0</v>
      </c>
      <c r="L17" s="14">
        <v>9.37</v>
      </c>
      <c r="M17" s="14">
        <v>11</v>
      </c>
      <c r="N17" s="14">
        <v>0</v>
      </c>
      <c r="O17" s="14">
        <v>0</v>
      </c>
      <c r="P17" s="15">
        <v>18</v>
      </c>
      <c r="Q17" s="15">
        <v>24</v>
      </c>
      <c r="R17" s="42"/>
      <c r="S17" s="51" t="s">
        <v>22</v>
      </c>
      <c r="T17" s="52"/>
      <c r="U17" s="14">
        <v>0.4</v>
      </c>
      <c r="V17" s="14">
        <v>0.8</v>
      </c>
      <c r="W17" s="14">
        <v>0</v>
      </c>
      <c r="X17" s="14">
        <v>0</v>
      </c>
      <c r="Y17" s="14">
        <v>0</v>
      </c>
      <c r="Z17" s="14">
        <v>0</v>
      </c>
      <c r="AA17" s="14">
        <v>0.1</v>
      </c>
      <c r="AB17" s="14">
        <v>2</v>
      </c>
      <c r="AC17" s="14">
        <v>0.11</v>
      </c>
      <c r="AD17" s="14">
        <v>0</v>
      </c>
      <c r="AE17" s="14">
        <v>8</v>
      </c>
      <c r="AF17" s="14">
        <v>15</v>
      </c>
      <c r="AG17" s="42"/>
      <c r="AH17" s="45" t="s">
        <v>22</v>
      </c>
      <c r="AI17" s="46"/>
      <c r="AJ17" s="14"/>
      <c r="AK17" s="16"/>
      <c r="AL17" s="14">
        <v>16.8</v>
      </c>
      <c r="AM17" s="14">
        <v>2.5</v>
      </c>
      <c r="AN17" s="14">
        <v>5</v>
      </c>
      <c r="AO17" s="14">
        <v>0.2</v>
      </c>
      <c r="AP17" s="14">
        <v>0</v>
      </c>
      <c r="AQ17" s="14">
        <v>0</v>
      </c>
      <c r="AR17" s="14">
        <v>0</v>
      </c>
      <c r="AS17" s="14">
        <v>13.6</v>
      </c>
      <c r="AT17" s="14">
        <f t="shared" si="1"/>
        <v>90.88000000000001</v>
      </c>
      <c r="AU17" s="14">
        <f t="shared" si="2"/>
        <v>71.3</v>
      </c>
      <c r="AV17" s="38">
        <f t="shared" si="3"/>
        <v>78.4551056338028</v>
      </c>
      <c r="AW17" s="42"/>
    </row>
    <row r="18" spans="2:49" ht="44.25" customHeight="1">
      <c r="B18" s="12">
        <v>5</v>
      </c>
      <c r="C18" s="13" t="s">
        <v>39</v>
      </c>
      <c r="D18" s="14">
        <v>18185.4</v>
      </c>
      <c r="E18" s="14">
        <v>8761</v>
      </c>
      <c r="F18" s="14">
        <v>3541.2</v>
      </c>
      <c r="G18" s="14">
        <v>0</v>
      </c>
      <c r="H18" s="14">
        <v>361.7</v>
      </c>
      <c r="I18" s="14">
        <v>558.3</v>
      </c>
      <c r="J18" s="14">
        <v>1022.9</v>
      </c>
      <c r="K18" s="14">
        <v>970.1</v>
      </c>
      <c r="L18" s="14">
        <v>861.88</v>
      </c>
      <c r="M18" s="14">
        <v>676</v>
      </c>
      <c r="N18" s="14">
        <v>142.8</v>
      </c>
      <c r="O18" s="14">
        <v>16.4</v>
      </c>
      <c r="P18" s="15">
        <v>732</v>
      </c>
      <c r="Q18" s="15">
        <v>800</v>
      </c>
      <c r="R18" s="42"/>
      <c r="S18" s="51" t="s">
        <v>39</v>
      </c>
      <c r="T18" s="52"/>
      <c r="U18" s="14">
        <v>3043.1</v>
      </c>
      <c r="V18" s="14">
        <v>2608.6</v>
      </c>
      <c r="W18" s="14">
        <v>0</v>
      </c>
      <c r="X18" s="14">
        <v>0</v>
      </c>
      <c r="Y18" s="14">
        <v>0</v>
      </c>
      <c r="Z18" s="14">
        <v>0</v>
      </c>
      <c r="AA18" s="14">
        <v>110.3</v>
      </c>
      <c r="AB18" s="14">
        <v>211.6</v>
      </c>
      <c r="AC18" s="14">
        <v>102.91</v>
      </c>
      <c r="AD18" s="14">
        <v>44.2</v>
      </c>
      <c r="AE18" s="14">
        <v>443</v>
      </c>
      <c r="AF18" s="14">
        <v>621</v>
      </c>
      <c r="AG18" s="42"/>
      <c r="AH18" s="45" t="s">
        <v>39</v>
      </c>
      <c r="AI18" s="46"/>
      <c r="AJ18" s="14"/>
      <c r="AK18" s="16"/>
      <c r="AL18" s="14">
        <v>1192.6</v>
      </c>
      <c r="AM18" s="14">
        <v>1970.6</v>
      </c>
      <c r="AN18" s="14">
        <v>883</v>
      </c>
      <c r="AO18" s="14">
        <v>389.9</v>
      </c>
      <c r="AP18" s="14">
        <v>280.7</v>
      </c>
      <c r="AQ18" s="14">
        <v>89.6</v>
      </c>
      <c r="AR18" s="14">
        <v>0</v>
      </c>
      <c r="AS18" s="14">
        <v>0</v>
      </c>
      <c r="AT18" s="14">
        <f t="shared" si="1"/>
        <v>30903.49</v>
      </c>
      <c r="AU18" s="14">
        <f t="shared" si="2"/>
        <v>17717.3</v>
      </c>
      <c r="AV18" s="38">
        <f t="shared" si="3"/>
        <v>57.331065196843454</v>
      </c>
      <c r="AW18" s="42"/>
    </row>
    <row r="19" spans="2:49" ht="18.75" customHeight="1">
      <c r="B19" s="12"/>
      <c r="C19" s="13" t="s">
        <v>36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69.3</v>
      </c>
      <c r="J19" s="14">
        <v>0</v>
      </c>
      <c r="K19" s="14">
        <v>36.1</v>
      </c>
      <c r="L19" s="14">
        <v>0</v>
      </c>
      <c r="M19" s="14">
        <v>0</v>
      </c>
      <c r="N19" s="14">
        <v>0</v>
      </c>
      <c r="O19" s="14">
        <v>0</v>
      </c>
      <c r="P19" s="15">
        <v>0</v>
      </c>
      <c r="Q19" s="15">
        <v>24</v>
      </c>
      <c r="R19" s="42"/>
      <c r="S19" s="51" t="s">
        <v>36</v>
      </c>
      <c r="T19" s="52"/>
      <c r="U19" s="14">
        <v>0</v>
      </c>
      <c r="V19" s="14">
        <v>0.1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14.6</v>
      </c>
      <c r="AC19" s="14">
        <v>0</v>
      </c>
      <c r="AD19" s="14">
        <v>0</v>
      </c>
      <c r="AE19" s="14">
        <v>0</v>
      </c>
      <c r="AF19" s="14">
        <v>3</v>
      </c>
      <c r="AG19" s="42"/>
      <c r="AH19" s="45" t="s">
        <v>36</v>
      </c>
      <c r="AI19" s="46"/>
      <c r="AJ19" s="14"/>
      <c r="AK19" s="16"/>
      <c r="AL19" s="14">
        <v>0</v>
      </c>
      <c r="AM19" s="14">
        <v>0.4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4">
        <v>0</v>
      </c>
      <c r="AT19" s="14">
        <f t="shared" si="1"/>
        <v>0</v>
      </c>
      <c r="AU19" s="14">
        <f t="shared" si="2"/>
        <v>147.5</v>
      </c>
      <c r="AV19" s="38"/>
      <c r="AW19" s="42"/>
    </row>
    <row r="20" spans="2:49" ht="31.5">
      <c r="B20" s="12">
        <v>6</v>
      </c>
      <c r="C20" s="13" t="s">
        <v>23</v>
      </c>
      <c r="D20" s="14">
        <v>9531.9</v>
      </c>
      <c r="E20" s="14">
        <v>10400</v>
      </c>
      <c r="F20" s="14">
        <v>1734</v>
      </c>
      <c r="G20" s="14">
        <v>0</v>
      </c>
      <c r="H20" s="14">
        <v>338.2</v>
      </c>
      <c r="I20" s="14">
        <v>375.6</v>
      </c>
      <c r="J20" s="14">
        <v>902.1</v>
      </c>
      <c r="K20" s="14">
        <v>1148.3</v>
      </c>
      <c r="L20" s="14">
        <v>501.7</v>
      </c>
      <c r="M20" s="14">
        <v>603</v>
      </c>
      <c r="N20" s="14">
        <v>161.1</v>
      </c>
      <c r="O20" s="14">
        <v>126.4</v>
      </c>
      <c r="P20" s="15">
        <v>1720</v>
      </c>
      <c r="Q20" s="15">
        <v>1910</v>
      </c>
      <c r="R20" s="42"/>
      <c r="S20" s="51" t="s">
        <v>23</v>
      </c>
      <c r="T20" s="52"/>
      <c r="U20" s="14">
        <v>3000</v>
      </c>
      <c r="V20" s="14">
        <v>3507</v>
      </c>
      <c r="W20" s="14">
        <v>120.4</v>
      </c>
      <c r="X20" s="14">
        <v>131.8</v>
      </c>
      <c r="Y20" s="14">
        <v>293</v>
      </c>
      <c r="Z20" s="14">
        <v>352.6</v>
      </c>
      <c r="AA20" s="14">
        <v>56.5</v>
      </c>
      <c r="AB20" s="14">
        <v>76.5</v>
      </c>
      <c r="AC20" s="14">
        <v>83.2</v>
      </c>
      <c r="AD20" s="14">
        <v>97.8</v>
      </c>
      <c r="AE20" s="14">
        <v>570</v>
      </c>
      <c r="AF20" s="14">
        <v>691</v>
      </c>
      <c r="AG20" s="42"/>
      <c r="AH20" s="47" t="s">
        <v>23</v>
      </c>
      <c r="AI20" s="48"/>
      <c r="AJ20" s="14"/>
      <c r="AK20" s="16"/>
      <c r="AL20" s="14">
        <v>383.6</v>
      </c>
      <c r="AM20" s="14">
        <v>980.3</v>
      </c>
      <c r="AN20" s="14">
        <v>704</v>
      </c>
      <c r="AO20" s="14">
        <v>840.8</v>
      </c>
      <c r="AP20" s="14">
        <v>5325.7</v>
      </c>
      <c r="AQ20" s="14">
        <v>6798.2</v>
      </c>
      <c r="AR20" s="14">
        <v>0</v>
      </c>
      <c r="AS20" s="14">
        <v>0</v>
      </c>
      <c r="AT20" s="14">
        <f t="shared" si="1"/>
        <v>25425.4</v>
      </c>
      <c r="AU20" s="14">
        <f t="shared" si="2"/>
        <v>28039.299999999996</v>
      </c>
      <c r="AV20" s="38">
        <f t="shared" si="3"/>
        <v>110.28066421767207</v>
      </c>
      <c r="AW20" s="42"/>
    </row>
    <row r="21" spans="2:49" ht="15.75">
      <c r="B21" s="12">
        <v>7</v>
      </c>
      <c r="C21" s="13" t="s">
        <v>27</v>
      </c>
      <c r="D21" s="14">
        <v>0</v>
      </c>
      <c r="E21" s="14">
        <v>3588</v>
      </c>
      <c r="F21" s="14">
        <v>0</v>
      </c>
      <c r="G21" s="14">
        <v>2504.32</v>
      </c>
      <c r="H21" s="14">
        <v>0</v>
      </c>
      <c r="I21" s="14">
        <v>4490</v>
      </c>
      <c r="J21" s="14">
        <v>0</v>
      </c>
      <c r="K21" s="14">
        <v>3285.8</v>
      </c>
      <c r="L21" s="14">
        <v>0</v>
      </c>
      <c r="M21" s="14">
        <v>2000</v>
      </c>
      <c r="N21" s="14">
        <v>0</v>
      </c>
      <c r="O21" s="14">
        <v>2782.8</v>
      </c>
      <c r="P21" s="15">
        <v>0</v>
      </c>
      <c r="Q21" s="15">
        <v>3335</v>
      </c>
      <c r="R21" s="42"/>
      <c r="S21" s="51" t="s">
        <v>27</v>
      </c>
      <c r="T21" s="52"/>
      <c r="U21" s="14">
        <v>0</v>
      </c>
      <c r="V21" s="14">
        <v>3656</v>
      </c>
      <c r="W21" s="14">
        <v>0</v>
      </c>
      <c r="X21" s="14">
        <v>2300</v>
      </c>
      <c r="Y21" s="14">
        <v>0</v>
      </c>
      <c r="Z21" s="14">
        <v>2100</v>
      </c>
      <c r="AA21" s="14">
        <v>0</v>
      </c>
      <c r="AB21" s="14">
        <v>1862</v>
      </c>
      <c r="AC21" s="14">
        <v>0</v>
      </c>
      <c r="AD21" s="14">
        <v>3504.17</v>
      </c>
      <c r="AE21" s="14">
        <v>0</v>
      </c>
      <c r="AF21" s="14">
        <v>5502.98</v>
      </c>
      <c r="AG21" s="42"/>
      <c r="AH21" s="47" t="s">
        <v>27</v>
      </c>
      <c r="AI21" s="48"/>
      <c r="AJ21" s="14"/>
      <c r="AK21" s="16"/>
      <c r="AL21" s="14">
        <v>0</v>
      </c>
      <c r="AM21" s="14">
        <v>2077</v>
      </c>
      <c r="AN21" s="14">
        <v>0</v>
      </c>
      <c r="AO21" s="14">
        <v>3830</v>
      </c>
      <c r="AP21" s="14">
        <v>0</v>
      </c>
      <c r="AQ21" s="14">
        <v>3425</v>
      </c>
      <c r="AR21" s="14">
        <v>0</v>
      </c>
      <c r="AS21" s="14">
        <v>2656</v>
      </c>
      <c r="AT21" s="14">
        <f t="shared" si="1"/>
        <v>0</v>
      </c>
      <c r="AU21" s="14">
        <v>3731.7</v>
      </c>
      <c r="AV21" s="38"/>
      <c r="AW21" s="42"/>
    </row>
    <row r="22" spans="2:49" ht="16.5" thickBot="1">
      <c r="B22" s="18">
        <v>8</v>
      </c>
      <c r="C22" s="19" t="s">
        <v>28</v>
      </c>
      <c r="D22" s="20"/>
      <c r="E22" s="20">
        <v>640</v>
      </c>
      <c r="F22" s="20"/>
      <c r="G22" s="20">
        <v>46</v>
      </c>
      <c r="H22" s="20"/>
      <c r="I22" s="20">
        <v>18</v>
      </c>
      <c r="J22" s="20"/>
      <c r="K22" s="20">
        <v>61</v>
      </c>
      <c r="L22" s="20"/>
      <c r="M22" s="20">
        <v>56</v>
      </c>
      <c r="N22" s="20"/>
      <c r="O22" s="20">
        <v>9</v>
      </c>
      <c r="P22" s="21"/>
      <c r="Q22" s="21">
        <v>131</v>
      </c>
      <c r="R22" s="42"/>
      <c r="S22" s="53" t="s">
        <v>28</v>
      </c>
      <c r="T22" s="54"/>
      <c r="U22" s="20"/>
      <c r="V22" s="20">
        <v>223</v>
      </c>
      <c r="W22" s="20"/>
      <c r="X22" s="20">
        <v>12</v>
      </c>
      <c r="Y22" s="20"/>
      <c r="Z22" s="20">
        <v>24.5</v>
      </c>
      <c r="AA22" s="20"/>
      <c r="AB22" s="20">
        <v>9</v>
      </c>
      <c r="AC22" s="20"/>
      <c r="AD22" s="20">
        <v>6</v>
      </c>
      <c r="AE22" s="20"/>
      <c r="AF22" s="20">
        <v>28</v>
      </c>
      <c r="AG22" s="42"/>
      <c r="AH22" s="49" t="s">
        <v>28</v>
      </c>
      <c r="AI22" s="50"/>
      <c r="AJ22" s="20"/>
      <c r="AK22" s="22"/>
      <c r="AL22" s="20"/>
      <c r="AM22" s="20">
        <v>101</v>
      </c>
      <c r="AN22" s="20"/>
      <c r="AO22" s="20">
        <v>45</v>
      </c>
      <c r="AP22" s="20"/>
      <c r="AQ22" s="20">
        <v>391</v>
      </c>
      <c r="AR22" s="20"/>
      <c r="AS22" s="20">
        <v>89</v>
      </c>
      <c r="AT22" s="14">
        <f t="shared" si="1"/>
        <v>0</v>
      </c>
      <c r="AU22" s="14">
        <f t="shared" si="2"/>
        <v>1800.5</v>
      </c>
      <c r="AV22" s="37"/>
      <c r="AW22" s="42"/>
    </row>
    <row r="23" spans="2:49" ht="12.75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42"/>
      <c r="S23" s="23"/>
      <c r="T23" s="23"/>
      <c r="U23" s="25"/>
      <c r="V23" s="24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42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W23" s="42"/>
    </row>
    <row r="24" spans="2:49" ht="12.75">
      <c r="B24" s="23"/>
      <c r="C24" s="28" t="s">
        <v>32</v>
      </c>
      <c r="D24" s="23" t="s">
        <v>33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42"/>
      <c r="S24" s="23"/>
      <c r="T24" s="23"/>
      <c r="U24" s="24"/>
      <c r="V24" s="24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42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W24" s="42"/>
    </row>
    <row r="25" spans="2:49" ht="12.75">
      <c r="B25" s="23"/>
      <c r="C25" s="23"/>
      <c r="D25" s="23" t="s">
        <v>38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42"/>
      <c r="S25" s="23"/>
      <c r="T25" s="23"/>
      <c r="U25" s="24"/>
      <c r="V25" s="24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42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W25" s="42"/>
    </row>
    <row r="26" spans="2:49" ht="12.75">
      <c r="B26" s="23"/>
      <c r="C26" s="23"/>
      <c r="D26" s="23" t="s">
        <v>37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42"/>
      <c r="S26" s="23"/>
      <c r="T26" s="23"/>
      <c r="U26" s="24"/>
      <c r="V26" s="24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42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W26" s="42"/>
    </row>
    <row r="27" spans="2:49" ht="12.75">
      <c r="B27" s="4"/>
      <c r="C27" s="23"/>
      <c r="D27" s="23" t="s">
        <v>35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42"/>
      <c r="S27" s="23"/>
      <c r="T27" s="23"/>
      <c r="U27" s="24"/>
      <c r="V27" s="24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42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4"/>
      <c r="AU27" s="4"/>
      <c r="AW27" s="42"/>
    </row>
    <row r="28" spans="2:49" ht="12.75">
      <c r="B28" s="4"/>
      <c r="C28" s="4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42"/>
      <c r="S28" s="23"/>
      <c r="T28" s="23"/>
      <c r="U28" s="24"/>
      <c r="V28" s="24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42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4"/>
      <c r="AU28" s="4"/>
      <c r="AW28" s="42"/>
    </row>
    <row r="29" spans="2:49" ht="12.75">
      <c r="B29" s="4"/>
      <c r="C29" s="4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42"/>
      <c r="S29" s="23"/>
      <c r="T29" s="23"/>
      <c r="U29" s="24"/>
      <c r="V29" s="24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42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4"/>
      <c r="AU29" s="4"/>
      <c r="AW29" s="42"/>
    </row>
    <row r="30" spans="2:49" ht="12.75">
      <c r="B30" s="4"/>
      <c r="C30" s="4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42"/>
      <c r="S30" s="23"/>
      <c r="T30" s="23"/>
      <c r="U30" s="24"/>
      <c r="V30" s="24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42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4"/>
      <c r="AU30" s="4"/>
      <c r="AW30" s="42"/>
    </row>
    <row r="31" spans="2:49" ht="12.75">
      <c r="B31" s="4"/>
      <c r="C31" s="4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42"/>
      <c r="S31" s="23"/>
      <c r="T31" s="23"/>
      <c r="U31" s="24"/>
      <c r="V31" s="24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42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4"/>
      <c r="AU31" s="4"/>
      <c r="AW31" s="42"/>
    </row>
    <row r="32" spans="2:49" ht="12.75">
      <c r="B32" s="4"/>
      <c r="C32" s="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42"/>
      <c r="S32" s="23"/>
      <c r="T32" s="23"/>
      <c r="U32" s="24"/>
      <c r="V32" s="24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42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4"/>
      <c r="AU32" s="4"/>
      <c r="AW32" s="42"/>
    </row>
    <row r="33" spans="2:47" ht="12.75">
      <c r="B33" s="4"/>
      <c r="C33" s="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4"/>
      <c r="V33" s="24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4"/>
      <c r="AU33" s="4"/>
    </row>
    <row r="34" spans="2:47" ht="12.75">
      <c r="B34" s="4"/>
      <c r="C34" s="4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4"/>
      <c r="V34" s="24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4"/>
      <c r="AU34" s="4"/>
    </row>
    <row r="35" spans="2:47" ht="12.75">
      <c r="B35" s="4"/>
      <c r="C35" s="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4"/>
      <c r="V35" s="24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4"/>
      <c r="AU35" s="4"/>
    </row>
    <row r="36" spans="2:47" ht="12.75">
      <c r="B36" s="4"/>
      <c r="C36" s="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4"/>
      <c r="V36" s="24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4"/>
      <c r="AU36" s="4"/>
    </row>
    <row r="37" spans="2:47" ht="12.75">
      <c r="B37" s="4"/>
      <c r="C37" s="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4"/>
      <c r="V37" s="24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4"/>
      <c r="AU37" s="4"/>
    </row>
    <row r="38" spans="2:47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26"/>
      <c r="V38" s="26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</row>
    <row r="39" spans="2:47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26"/>
      <c r="V39" s="26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</row>
    <row r="40" spans="2:47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26"/>
      <c r="V40" s="26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</row>
    <row r="41" spans="2:47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26"/>
      <c r="V41" s="26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</row>
    <row r="42" spans="2:47" ht="12.7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26"/>
      <c r="V42" s="26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</row>
    <row r="43" spans="2:47" ht="12.7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26"/>
      <c r="V43" s="26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</row>
    <row r="44" spans="2:47" ht="12.7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26"/>
      <c r="V44" s="26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</row>
    <row r="45" spans="2:47" ht="12.7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26"/>
      <c r="V45" s="26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</row>
    <row r="46" spans="2:47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26"/>
      <c r="V46" s="26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</row>
    <row r="47" spans="21:22" ht="12.75">
      <c r="U47" s="2"/>
      <c r="V47" s="2"/>
    </row>
    <row r="48" spans="21:22" ht="12.75">
      <c r="U48" s="2"/>
      <c r="V48" s="2"/>
    </row>
    <row r="49" spans="21:22" ht="12.75">
      <c r="U49" s="2"/>
      <c r="V49" s="2"/>
    </row>
    <row r="50" spans="21:22" ht="12.75">
      <c r="U50" s="2"/>
      <c r="V50" s="2"/>
    </row>
    <row r="51" spans="21:22" ht="12.75">
      <c r="U51" s="2"/>
      <c r="V51" s="2"/>
    </row>
    <row r="52" spans="21:22" ht="12.75">
      <c r="U52" s="2"/>
      <c r="V52" s="2"/>
    </row>
    <row r="53" spans="21:22" ht="12.75">
      <c r="U53" s="2"/>
      <c r="V53" s="2"/>
    </row>
    <row r="54" spans="21:22" ht="12.75">
      <c r="U54" s="2"/>
      <c r="V54" s="2"/>
    </row>
    <row r="55" spans="21:22" ht="12.75">
      <c r="U55" s="2"/>
      <c r="V55" s="2"/>
    </row>
    <row r="56" spans="21:22" ht="12.75">
      <c r="U56" s="2"/>
      <c r="V56" s="2"/>
    </row>
    <row r="57" spans="21:22" ht="12.75">
      <c r="U57" s="2"/>
      <c r="V57" s="2"/>
    </row>
    <row r="58" spans="21:22" ht="12.75">
      <c r="U58" s="2"/>
      <c r="V58" s="2"/>
    </row>
    <row r="59" spans="21:22" ht="12.75">
      <c r="U59" s="2"/>
      <c r="V59" s="2"/>
    </row>
    <row r="60" spans="21:22" ht="12.75">
      <c r="U60" s="2"/>
      <c r="V60" s="2"/>
    </row>
    <row r="61" spans="21:22" ht="12.75">
      <c r="U61" s="2"/>
      <c r="V61" s="2"/>
    </row>
    <row r="62" spans="21:22" ht="12.75">
      <c r="U62" s="2"/>
      <c r="V62" s="2"/>
    </row>
    <row r="63" spans="21:22" ht="12.75">
      <c r="U63" s="2"/>
      <c r="V63" s="2"/>
    </row>
    <row r="64" spans="21:22" ht="12.75">
      <c r="U64" s="2"/>
      <c r="V64" s="2"/>
    </row>
    <row r="65" spans="21:22" ht="12.75">
      <c r="U65" s="2"/>
      <c r="V65" s="2"/>
    </row>
    <row r="66" spans="21:22" ht="12.75">
      <c r="U66" s="2"/>
      <c r="V66" s="2"/>
    </row>
    <row r="67" spans="21:22" ht="12.75">
      <c r="U67" s="2"/>
      <c r="V67" s="2"/>
    </row>
    <row r="68" spans="21:22" ht="12.75">
      <c r="U68" s="2"/>
      <c r="V68" s="2"/>
    </row>
    <row r="69" spans="21:22" ht="12.75">
      <c r="U69" s="2"/>
      <c r="V69" s="2"/>
    </row>
    <row r="70" spans="21:22" ht="12.75">
      <c r="U70" s="2"/>
      <c r="V70" s="2"/>
    </row>
    <row r="71" spans="21:22" ht="12.75">
      <c r="U71" s="2"/>
      <c r="V71" s="2"/>
    </row>
    <row r="72" spans="21:22" ht="12.75">
      <c r="U72" s="2"/>
      <c r="V72" s="2"/>
    </row>
    <row r="73" spans="21:22" ht="12.75">
      <c r="U73" s="2"/>
      <c r="V73" s="2"/>
    </row>
    <row r="74" spans="21:22" ht="12.75">
      <c r="U74" s="2"/>
      <c r="V74" s="2"/>
    </row>
    <row r="75" spans="21:22" ht="12.75">
      <c r="U75" s="2"/>
      <c r="V75" s="2"/>
    </row>
    <row r="76" spans="21:22" ht="12.75">
      <c r="U76" s="2"/>
      <c r="V76" s="2"/>
    </row>
    <row r="77" spans="21:22" ht="12.75">
      <c r="U77" s="2"/>
      <c r="V77" s="2"/>
    </row>
    <row r="78" spans="21:22" ht="12.75">
      <c r="U78" s="2"/>
      <c r="V78" s="2"/>
    </row>
    <row r="79" spans="21:22" ht="12.75">
      <c r="U79" s="2"/>
      <c r="V79" s="2"/>
    </row>
    <row r="80" spans="21:22" ht="12.75">
      <c r="U80" s="2"/>
      <c r="V80" s="2"/>
    </row>
    <row r="81" spans="21:22" ht="12.75">
      <c r="U81" s="2"/>
      <c r="V81" s="2"/>
    </row>
    <row r="82" spans="21:22" ht="12.75">
      <c r="U82" s="2"/>
      <c r="V82" s="2"/>
    </row>
    <row r="83" spans="21:22" ht="12.75">
      <c r="U83" s="2"/>
      <c r="V83" s="2"/>
    </row>
    <row r="84" spans="21:22" ht="12.75">
      <c r="U84" s="2"/>
      <c r="V84" s="2"/>
    </row>
    <row r="85" spans="21:22" ht="12.75">
      <c r="U85" s="2"/>
      <c r="V85" s="2"/>
    </row>
    <row r="86" spans="21:22" ht="12.75">
      <c r="U86" s="2"/>
      <c r="V86" s="2"/>
    </row>
    <row r="87" spans="21:22" ht="12.75">
      <c r="U87" s="2"/>
      <c r="V87" s="2"/>
    </row>
    <row r="88" spans="21:22" ht="12.75">
      <c r="U88" s="2"/>
      <c r="V88" s="2"/>
    </row>
    <row r="89" spans="21:22" ht="12.75">
      <c r="U89" s="2"/>
      <c r="V89" s="2"/>
    </row>
    <row r="90" spans="21:22" ht="12.75">
      <c r="U90" s="2"/>
      <c r="V90" s="2"/>
    </row>
    <row r="91" spans="21:22" ht="12.75">
      <c r="U91" s="2"/>
      <c r="V91" s="2"/>
    </row>
    <row r="92" spans="21:22" ht="12.75">
      <c r="U92" s="2"/>
      <c r="V92" s="2"/>
    </row>
    <row r="93" spans="21:22" ht="12.75">
      <c r="U93" s="2"/>
      <c r="V93" s="2"/>
    </row>
    <row r="94" spans="21:22" ht="12.75">
      <c r="U94" s="2"/>
      <c r="V94" s="2"/>
    </row>
    <row r="95" spans="21:22" ht="12.75">
      <c r="U95" s="2"/>
      <c r="V95" s="2"/>
    </row>
    <row r="96" spans="21:22" ht="12.75">
      <c r="U96" s="2"/>
      <c r="V96" s="2"/>
    </row>
    <row r="97" spans="21:22" ht="12.75">
      <c r="U97" s="2"/>
      <c r="V97" s="2"/>
    </row>
    <row r="98" spans="21:22" ht="12.75">
      <c r="U98" s="2"/>
      <c r="V98" s="2"/>
    </row>
    <row r="99" spans="21:22" ht="12.75">
      <c r="U99" s="2"/>
      <c r="V99" s="2"/>
    </row>
    <row r="100" spans="21:22" ht="12.75">
      <c r="U100" s="2"/>
      <c r="V100" s="2"/>
    </row>
    <row r="101" spans="21:22" ht="12.75">
      <c r="U101" s="2"/>
      <c r="V101" s="2"/>
    </row>
  </sheetData>
  <sheetProtection/>
  <mergeCells count="77">
    <mergeCell ref="U5:V5"/>
    <mergeCell ref="W5:X5"/>
    <mergeCell ref="D7:E7"/>
    <mergeCell ref="F7:G7"/>
    <mergeCell ref="AV5:AV6"/>
    <mergeCell ref="P5:Q5"/>
    <mergeCell ref="P7:Q7"/>
    <mergeCell ref="AE5:AF5"/>
    <mergeCell ref="AE7:AF7"/>
    <mergeCell ref="AR7:AS7"/>
    <mergeCell ref="AL5:AM5"/>
    <mergeCell ref="AN5:AO5"/>
    <mergeCell ref="L7:M7"/>
    <mergeCell ref="N7:O7"/>
    <mergeCell ref="AL7:AM7"/>
    <mergeCell ref="U7:V7"/>
    <mergeCell ref="W7:X7"/>
    <mergeCell ref="Y7:Z7"/>
    <mergeCell ref="AA7:AB7"/>
    <mergeCell ref="AP5:AQ5"/>
    <mergeCell ref="AT5:AU5"/>
    <mergeCell ref="AR5:AS5"/>
    <mergeCell ref="AC7:AD7"/>
    <mergeCell ref="AN7:AO7"/>
    <mergeCell ref="AP7:AQ7"/>
    <mergeCell ref="AT7:AU7"/>
    <mergeCell ref="AC5:AD5"/>
    <mergeCell ref="AG1:AG32"/>
    <mergeCell ref="H7:I7"/>
    <mergeCell ref="R1:R32"/>
    <mergeCell ref="Y5:Z5"/>
    <mergeCell ref="AA5:AB5"/>
    <mergeCell ref="S11:T11"/>
    <mergeCell ref="J5:K5"/>
    <mergeCell ref="L5:M5"/>
    <mergeCell ref="N5:O5"/>
    <mergeCell ref="J7:K7"/>
    <mergeCell ref="C3:O3"/>
    <mergeCell ref="S7:T7"/>
    <mergeCell ref="S8:T8"/>
    <mergeCell ref="S9:T9"/>
    <mergeCell ref="S10:T10"/>
    <mergeCell ref="S12:T12"/>
    <mergeCell ref="B5:B6"/>
    <mergeCell ref="C5:C6"/>
    <mergeCell ref="F5:G5"/>
    <mergeCell ref="H5:I5"/>
    <mergeCell ref="S5:T6"/>
    <mergeCell ref="S21:T21"/>
    <mergeCell ref="S22:T22"/>
    <mergeCell ref="AH5:AI6"/>
    <mergeCell ref="AH7:AI7"/>
    <mergeCell ref="AH8:AI8"/>
    <mergeCell ref="AH9:AI9"/>
    <mergeCell ref="AH10:AI10"/>
    <mergeCell ref="S13:T13"/>
    <mergeCell ref="S15:T15"/>
    <mergeCell ref="S16:T16"/>
    <mergeCell ref="AH13:AI13"/>
    <mergeCell ref="AH14:AI14"/>
    <mergeCell ref="AH15:AI15"/>
    <mergeCell ref="AH16:AI16"/>
    <mergeCell ref="S19:T19"/>
    <mergeCell ref="S20:T20"/>
    <mergeCell ref="S17:T17"/>
    <mergeCell ref="S18:T18"/>
    <mergeCell ref="S14:T14"/>
    <mergeCell ref="AW1:AW32"/>
    <mergeCell ref="O1:Q1"/>
    <mergeCell ref="AH17:AI17"/>
    <mergeCell ref="AH18:AI18"/>
    <mergeCell ref="AH19:AI19"/>
    <mergeCell ref="AH20:AI20"/>
    <mergeCell ref="AH21:AI21"/>
    <mergeCell ref="AH22:AI22"/>
    <mergeCell ref="AH11:AI11"/>
    <mergeCell ref="AH12:AI12"/>
  </mergeCells>
  <printOptions/>
  <pageMargins left="0.7480314960629921" right="0.3937007874015748" top="0.7874015748031497" bottom="0.7874015748031497" header="0.5118110236220472" footer="0.5118110236220472"/>
  <pageSetup fitToWidth="3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2016-03-18T09:06:09Z</cp:lastPrinted>
  <dcterms:created xsi:type="dcterms:W3CDTF">1996-10-08T23:32:33Z</dcterms:created>
  <dcterms:modified xsi:type="dcterms:W3CDTF">2016-03-22T06:16:54Z</dcterms:modified>
  <cp:category/>
  <cp:version/>
  <cp:contentType/>
  <cp:contentStatus/>
</cp:coreProperties>
</file>