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7" sheetId="1" r:id="rId1"/>
  </sheets>
  <definedNames>
    <definedName name="_xlnm.Print_Area" localSheetId="0">'2017'!$A$1:$I$63</definedName>
  </definedNames>
  <calcPr fullCalcOnLoad="1"/>
</workbook>
</file>

<file path=xl/sharedStrings.xml><?xml version="1.0" encoding="utf-8"?>
<sst xmlns="http://schemas.openxmlformats.org/spreadsheetml/2006/main" count="71" uniqueCount="43">
  <si>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</si>
  <si>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</si>
  <si>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</si>
  <si>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</si>
  <si>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</si>
  <si>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</si>
  <si>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</si>
  <si>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</si>
  <si>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2110</t>
  </si>
  <si>
    <t>2120</t>
  </si>
  <si>
    <t>2210</t>
  </si>
  <si>
    <t>2220</t>
  </si>
  <si>
    <t>2230</t>
  </si>
  <si>
    <t>2240</t>
  </si>
  <si>
    <t>2250</t>
  </si>
  <si>
    <t>2260</t>
  </si>
  <si>
    <t>2270</t>
  </si>
  <si>
    <t>2281</t>
  </si>
  <si>
    <t>2282</t>
  </si>
  <si>
    <t>2630</t>
  </si>
  <si>
    <t>2700</t>
  </si>
  <si>
    <t>2800</t>
  </si>
  <si>
    <t>3110</t>
  </si>
  <si>
    <t>3120</t>
  </si>
  <si>
    <t>3130</t>
  </si>
  <si>
    <t>3140</t>
  </si>
  <si>
    <t>3160</t>
  </si>
  <si>
    <t>3210</t>
  </si>
  <si>
    <t>в т. ч. за бюджетними програмами</t>
  </si>
  <si>
    <t>Код бюджетної програми</t>
  </si>
  <si>
    <t>0133</t>
  </si>
  <si>
    <t>Інформація про бюджет за бюджетними програмами  за 2017 рік</t>
  </si>
  <si>
    <t>Управління "Інспекція з благоустрою міста Суми" Сумської міської ради</t>
  </si>
  <si>
    <t xml:space="preserve">Видатки всього за головним розпорядником коштів місцевого бюджету: </t>
  </si>
  <si>
    <t>план на 2017 рік з урахуванням внесених змін</t>
  </si>
  <si>
    <t>касове виконання за 2017 рік</t>
  </si>
  <si>
    <t>Керівництво і управління у відповідній сфері у містах, селищах, селах</t>
  </si>
  <si>
    <t>5018600</t>
  </si>
  <si>
    <t>Інші видатки</t>
  </si>
  <si>
    <t>0111</t>
  </si>
  <si>
    <t>Начальник фінансово - господарського відділу -</t>
  </si>
  <si>
    <t>головний бухгалтер</t>
  </si>
  <si>
    <t>Т.Я. Кириченко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</si>
</sst>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.00_р_._-;\-* #,##0.00_р_._-;_-* &quot;-&quot;??_р_._-;_-@_-"/>
    <numFmt numFmtId="174" formatCode="_-* #,##0.0_р_._-;\-* #,##0.0_р_._-;_-* &quot;-&quot;??_р_._-;_-@_-"/>
    <numFmt numFmtId="175" formatCode="* #,##0.00;* \-#,##0.00;* &quot;-&quot;??;@"/>
    <numFmt numFmtId="176" formatCode="#,##0.0_₴"/>
    <numFmt numFmtId="177" formatCode="_-* #,##0.0\ _г_р_н_._-;\-* #,##0.0\ _г_р_н_._-;_-* &quot;-&quot;?\ _г_р_н_._-;_-@_-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€-2]\ ###,000_);[Red]\([$€-2]\ ###,000\)"/>
    <numFmt numFmtId="182" formatCode="_-* #,##0.0\ _₽_-;\-* #,##0.0\ _₽_-;_-* &quot;-&quot;?\ _₽_-;_-@_-"/>
  </numFmts>
  <fonts count="5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73" fontId="51" fillId="33" borderId="0" xfId="58" applyNumberFormat="1" applyFont="1" applyFill="1" applyAlignment="1">
      <alignment/>
    </xf>
    <xf numFmtId="173" fontId="2" fillId="33" borderId="0" xfId="58" applyNumberFormat="1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right"/>
    </xf>
    <xf numFmtId="49" fontId="3" fillId="33" borderId="0" xfId="58" applyNumberFormat="1" applyFont="1" applyFill="1" applyBorder="1" applyAlignment="1">
      <alignment horizontal="right" wrapText="1"/>
    </xf>
    <xf numFmtId="173" fontId="49" fillId="33" borderId="0" xfId="58" applyNumberFormat="1" applyFont="1" applyFill="1" applyBorder="1" applyAlignment="1">
      <alignment horizontal="center"/>
    </xf>
    <xf numFmtId="173" fontId="3" fillId="33" borderId="0" xfId="58" applyNumberFormat="1" applyFont="1" applyFill="1" applyBorder="1" applyAlignment="1">
      <alignment horizontal="center"/>
    </xf>
    <xf numFmtId="49" fontId="3" fillId="33" borderId="10" xfId="58" applyNumberFormat="1" applyFont="1" applyFill="1" applyBorder="1" applyAlignment="1">
      <alignment horizontal="center"/>
    </xf>
    <xf numFmtId="49" fontId="3" fillId="33" borderId="10" xfId="58" applyNumberFormat="1" applyFont="1" applyFill="1" applyBorder="1" applyAlignment="1">
      <alignment horizontal="right" wrapText="1"/>
    </xf>
    <xf numFmtId="173" fontId="49" fillId="33" borderId="10" xfId="58" applyNumberFormat="1" applyFont="1" applyFill="1" applyBorder="1" applyAlignment="1">
      <alignment wrapText="1"/>
    </xf>
    <xf numFmtId="174" fontId="3" fillId="33" borderId="10" xfId="58" applyNumberFormat="1" applyFont="1" applyFill="1" applyBorder="1" applyAlignment="1">
      <alignment horizontal="right" wrapText="1"/>
    </xf>
    <xf numFmtId="173" fontId="3" fillId="33" borderId="10" xfId="58" applyNumberFormat="1" applyFont="1" applyFill="1" applyBorder="1" applyAlignment="1">
      <alignment horizontal="right"/>
    </xf>
    <xf numFmtId="49" fontId="6" fillId="33" borderId="10" xfId="58" applyNumberFormat="1" applyFont="1" applyFill="1" applyBorder="1" applyAlignment="1">
      <alignment horizontal="right" wrapText="1"/>
    </xf>
    <xf numFmtId="173" fontId="3" fillId="33" borderId="10" xfId="58" applyNumberFormat="1" applyFont="1" applyFill="1" applyBorder="1" applyAlignment="1">
      <alignment horizontal="right" wrapText="1"/>
    </xf>
    <xf numFmtId="176" fontId="3" fillId="33" borderId="10" xfId="0" applyNumberFormat="1" applyFont="1" applyFill="1" applyBorder="1" applyAlignment="1" applyProtection="1">
      <alignment horizontal="right"/>
      <protection/>
    </xf>
    <xf numFmtId="176" fontId="3" fillId="33" borderId="10" xfId="58" applyNumberFormat="1" applyFont="1" applyFill="1" applyBorder="1" applyAlignment="1">
      <alignment horizontal="right" wrapText="1"/>
    </xf>
    <xf numFmtId="174" fontId="3" fillId="33" borderId="10" xfId="58" applyNumberFormat="1" applyFont="1" applyFill="1" applyBorder="1" applyAlignment="1">
      <alignment wrapText="1"/>
    </xf>
    <xf numFmtId="173" fontId="49" fillId="33" borderId="0" xfId="58" applyNumberFormat="1" applyFont="1" applyFill="1" applyBorder="1" applyAlignment="1">
      <alignment wrapText="1"/>
    </xf>
    <xf numFmtId="173" fontId="3" fillId="33" borderId="0" xfId="58" applyNumberFormat="1" applyFont="1" applyFill="1" applyBorder="1" applyAlignment="1">
      <alignment wrapText="1"/>
    </xf>
    <xf numFmtId="173" fontId="5" fillId="33" borderId="0" xfId="58" applyNumberFormat="1" applyFont="1" applyFill="1" applyAlignment="1">
      <alignment/>
    </xf>
    <xf numFmtId="49" fontId="5" fillId="33" borderId="0" xfId="58" applyNumberFormat="1" applyFont="1" applyFill="1" applyAlignment="1">
      <alignment horizontal="right"/>
    </xf>
    <xf numFmtId="173" fontId="5" fillId="33" borderId="10" xfId="58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wrapText="1"/>
    </xf>
    <xf numFmtId="49" fontId="55" fillId="34" borderId="10" xfId="0" applyNumberFormat="1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justify" wrapText="1"/>
    </xf>
    <xf numFmtId="174" fontId="5" fillId="33" borderId="10" xfId="58" applyNumberFormat="1" applyFont="1" applyFill="1" applyBorder="1" applyAlignment="1">
      <alignment horizontal="right" wrapText="1"/>
    </xf>
    <xf numFmtId="49" fontId="5" fillId="33" borderId="10" xfId="58" applyNumberFormat="1" applyFont="1" applyFill="1" applyBorder="1" applyAlignment="1">
      <alignment horizontal="center" wrapText="1"/>
    </xf>
    <xf numFmtId="173" fontId="5" fillId="33" borderId="10" xfId="58" applyNumberFormat="1" applyFont="1" applyFill="1" applyBorder="1" applyAlignment="1">
      <alignment wrapText="1"/>
    </xf>
    <xf numFmtId="173" fontId="7" fillId="33" borderId="0" xfId="58" applyNumberFormat="1" applyFont="1" applyFill="1" applyAlignment="1">
      <alignment/>
    </xf>
    <xf numFmtId="173" fontId="56" fillId="33" borderId="0" xfId="58" applyNumberFormat="1" applyFont="1" applyFill="1" applyAlignment="1">
      <alignment/>
    </xf>
    <xf numFmtId="173" fontId="57" fillId="33" borderId="0" xfId="58" applyNumberFormat="1" applyFont="1" applyFill="1" applyAlignment="1">
      <alignment/>
    </xf>
    <xf numFmtId="173" fontId="8" fillId="33" borderId="0" xfId="58" applyNumberFormat="1" applyFont="1" applyFill="1" applyAlignment="1">
      <alignment/>
    </xf>
    <xf numFmtId="174" fontId="7" fillId="33" borderId="10" xfId="58" applyNumberFormat="1" applyFont="1" applyFill="1" applyBorder="1" applyAlignment="1">
      <alignment horizontal="right" wrapText="1"/>
    </xf>
    <xf numFmtId="173" fontId="4" fillId="33" borderId="10" xfId="58" applyNumberFormat="1" applyFont="1" applyFill="1" applyBorder="1" applyAlignment="1">
      <alignment wrapText="1"/>
    </xf>
    <xf numFmtId="173" fontId="7" fillId="33" borderId="11" xfId="58" applyNumberFormat="1" applyFont="1" applyFill="1" applyBorder="1" applyAlignment="1">
      <alignment horizontal="justify" wrapText="1"/>
    </xf>
    <xf numFmtId="173" fontId="7" fillId="33" borderId="12" xfId="58" applyNumberFormat="1" applyFont="1" applyFill="1" applyBorder="1" applyAlignment="1">
      <alignment horizontal="justify" wrapText="1"/>
    </xf>
    <xf numFmtId="173" fontId="7" fillId="33" borderId="13" xfId="58" applyNumberFormat="1" applyFont="1" applyFill="1" applyBorder="1" applyAlignment="1">
      <alignment horizontal="justify" wrapText="1"/>
    </xf>
    <xf numFmtId="173" fontId="7" fillId="33" borderId="14" xfId="58" applyNumberFormat="1" applyFont="1" applyFill="1" applyBorder="1" applyAlignment="1">
      <alignment horizontal="justify" wrapText="1"/>
    </xf>
    <xf numFmtId="173" fontId="7" fillId="33" borderId="15" xfId="58" applyNumberFormat="1" applyFont="1" applyFill="1" applyBorder="1" applyAlignment="1">
      <alignment horizontal="justify" wrapText="1"/>
    </xf>
    <xf numFmtId="173" fontId="7" fillId="33" borderId="16" xfId="58" applyNumberFormat="1" applyFont="1" applyFill="1" applyBorder="1" applyAlignment="1">
      <alignment horizontal="justify" wrapText="1"/>
    </xf>
    <xf numFmtId="173" fontId="2" fillId="33" borderId="0" xfId="58" applyNumberFormat="1" applyFont="1" applyFill="1" applyAlignment="1">
      <alignment horizontal="center" wrapText="1"/>
    </xf>
    <xf numFmtId="173" fontId="2" fillId="33" borderId="0" xfId="58" applyNumberFormat="1" applyFont="1" applyFill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/>
    </xf>
    <xf numFmtId="49" fontId="5" fillId="33" borderId="10" xfId="58" applyNumberFormat="1" applyFont="1" applyFill="1" applyBorder="1" applyAlignment="1">
      <alignment horizontal="center" vertical="center" wrapText="1"/>
    </xf>
    <xf numFmtId="49" fontId="5" fillId="33" borderId="10" xfId="58" applyNumberFormat="1" applyFont="1" applyFill="1" applyBorder="1" applyAlignment="1">
      <alignment horizontal="center" vertical="center"/>
    </xf>
    <xf numFmtId="173" fontId="5" fillId="33" borderId="10" xfId="58" applyNumberFormat="1" applyFont="1" applyFill="1" applyBorder="1" applyAlignment="1">
      <alignment horizontal="center" vertical="center" wrapText="1"/>
    </xf>
    <xf numFmtId="173" fontId="5" fillId="33" borderId="10" xfId="58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89" zoomScaleSheetLayoutView="89" zoomScalePageLayoutView="0" workbookViewId="0" topLeftCell="A1">
      <selection activeCell="G34" sqref="G34"/>
    </sheetView>
  </sheetViews>
  <sheetFormatPr defaultColWidth="8.8515625" defaultRowHeight="15"/>
  <cols>
    <col min="1" max="1" width="15.57421875" style="1" customWidth="1"/>
    <col min="2" max="2" width="17.00390625" style="2" customWidth="1"/>
    <col min="3" max="3" width="29.00390625" style="2" customWidth="1"/>
    <col min="4" max="4" width="16.140625" style="3" customWidth="1"/>
    <col min="5" max="5" width="15.57421875" style="3" customWidth="1"/>
    <col min="6" max="6" width="16.00390625" style="3" customWidth="1"/>
    <col min="7" max="7" width="16.28125" style="3" customWidth="1"/>
    <col min="8" max="8" width="16.421875" style="3" customWidth="1"/>
    <col min="9" max="9" width="15.57421875" style="3" customWidth="1"/>
    <col min="10" max="10" width="11.7109375" style="4" bestFit="1" customWidth="1"/>
    <col min="11" max="16384" width="8.8515625" style="4" customWidth="1"/>
  </cols>
  <sheetData>
    <row r="1" spans="8:9" ht="12" customHeight="1">
      <c r="H1" s="43"/>
      <c r="I1" s="44"/>
    </row>
    <row r="2" spans="1:9" ht="42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</row>
    <row r="3" spans="1:9" ht="21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4" spans="1:9" ht="14.25">
      <c r="A4" s="47" t="s">
        <v>0</v>
      </c>
      <c r="B4" s="47"/>
      <c r="C4" s="47"/>
      <c r="D4" s="47"/>
      <c r="E4" s="47"/>
      <c r="F4" s="47"/>
      <c r="G4" s="47"/>
      <c r="H4" s="47"/>
      <c r="I4" s="47"/>
    </row>
    <row r="5" spans="1:9" ht="14.25">
      <c r="A5" s="7"/>
      <c r="B5" s="8"/>
      <c r="C5" s="8"/>
      <c r="D5" s="9"/>
      <c r="E5" s="9"/>
      <c r="F5" s="9"/>
      <c r="G5" s="9"/>
      <c r="H5" s="9"/>
      <c r="I5" s="9" t="s">
        <v>1</v>
      </c>
    </row>
    <row r="6" spans="1:9" s="5" customFormat="1" ht="21" customHeight="1">
      <c r="A6" s="48" t="s">
        <v>2</v>
      </c>
      <c r="B6" s="50" t="s">
        <v>3</v>
      </c>
      <c r="C6" s="50" t="s">
        <v>4</v>
      </c>
      <c r="D6" s="51" t="s">
        <v>5</v>
      </c>
      <c r="E6" s="51"/>
      <c r="F6" s="51" t="s">
        <v>6</v>
      </c>
      <c r="G6" s="51"/>
      <c r="H6" s="51" t="s">
        <v>7</v>
      </c>
      <c r="I6" s="51"/>
    </row>
    <row r="7" spans="1:9" s="5" customFormat="1" ht="123.75" customHeight="1">
      <c r="A7" s="49"/>
      <c r="B7" s="50"/>
      <c r="C7" s="50"/>
      <c r="D7" s="24" t="s">
        <v>34</v>
      </c>
      <c r="E7" s="24" t="s">
        <v>35</v>
      </c>
      <c r="F7" s="24" t="s">
        <v>34</v>
      </c>
      <c r="G7" s="24" t="s">
        <v>35</v>
      </c>
      <c r="H7" s="24" t="s">
        <v>34</v>
      </c>
      <c r="I7" s="24" t="s">
        <v>35</v>
      </c>
    </row>
    <row r="8" spans="1:9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8.5" customHeight="1">
      <c r="A9" s="37" t="s">
        <v>33</v>
      </c>
      <c r="B9" s="38"/>
      <c r="C9" s="39"/>
      <c r="D9" s="35">
        <f aca="true" t="shared" si="0" ref="D9:I9">D33+D34</f>
        <v>3161.3</v>
      </c>
      <c r="E9" s="35">
        <f t="shared" si="0"/>
        <v>3149.5</v>
      </c>
      <c r="F9" s="35">
        <v>21</v>
      </c>
      <c r="G9" s="35">
        <v>20.9</v>
      </c>
      <c r="H9" s="35">
        <f t="shared" si="0"/>
        <v>3182.3</v>
      </c>
      <c r="I9" s="35">
        <f t="shared" si="0"/>
        <v>3170.3999999999996</v>
      </c>
    </row>
    <row r="10" spans="1:9" ht="14.25" customHeight="1">
      <c r="A10" s="40"/>
      <c r="B10" s="41"/>
      <c r="C10" s="42"/>
      <c r="D10" s="35"/>
      <c r="E10" s="35"/>
      <c r="F10" s="35"/>
      <c r="G10" s="35"/>
      <c r="H10" s="35"/>
      <c r="I10" s="35"/>
    </row>
    <row r="11" spans="1:9" ht="14.25" hidden="1">
      <c r="A11" s="11" t="s">
        <v>8</v>
      </c>
      <c r="B11" s="12"/>
      <c r="C11" s="12"/>
      <c r="D11" s="13" t="e">
        <f>SUM(D35+#REF!+#REF!+#REF!+#REF!+#REF!+D49)</f>
        <v>#REF!</v>
      </c>
      <c r="E11" s="13" t="e">
        <f>SUM(E35+#REF!+#REF!+#REF!+#REF!+#REF!+E49)</f>
        <v>#REF!</v>
      </c>
      <c r="F11" s="13" t="e">
        <f>SUM(F35+#REF!+#REF!+#REF!+#REF!+#REF!+F49)</f>
        <v>#REF!</v>
      </c>
      <c r="G11" s="13" t="e">
        <f>SUM(G35+#REF!+#REF!+#REF!+#REF!+#REF!+G49)</f>
        <v>#REF!</v>
      </c>
      <c r="H11" s="13" t="e">
        <f>SUM(H35+#REF!+#REF!+#REF!+#REF!+#REF!+H49)</f>
        <v>#REF!</v>
      </c>
      <c r="I11" s="13" t="e">
        <f>SUM(I35+#REF!+#REF!+#REF!+#REF!+#REF!+I49)</f>
        <v>#REF!</v>
      </c>
    </row>
    <row r="12" spans="1:9" ht="14.25" hidden="1">
      <c r="A12" s="11" t="s">
        <v>9</v>
      </c>
      <c r="B12" s="12"/>
      <c r="C12" s="12"/>
      <c r="D12" s="13" t="e">
        <f>SUM(D36+#REF!+#REF!+#REF!+#REF!+#REF!+D50)</f>
        <v>#REF!</v>
      </c>
      <c r="E12" s="13" t="e">
        <f>SUM(E36+#REF!+#REF!+#REF!+#REF!+#REF!+E50)</f>
        <v>#REF!</v>
      </c>
      <c r="F12" s="13" t="e">
        <f>SUM(F36+#REF!+#REF!+#REF!+#REF!+#REF!+F50)</f>
        <v>#REF!</v>
      </c>
      <c r="G12" s="13" t="e">
        <f>SUM(G36+#REF!+#REF!+#REF!+#REF!+#REF!+G50)</f>
        <v>#REF!</v>
      </c>
      <c r="H12" s="13" t="e">
        <f>SUM(H36+#REF!+#REF!+#REF!+#REF!+#REF!+H50)</f>
        <v>#REF!</v>
      </c>
      <c r="I12" s="13" t="e">
        <f>SUM(I36+#REF!+#REF!+#REF!+#REF!+#REF!+I50)</f>
        <v>#REF!</v>
      </c>
    </row>
    <row r="13" spans="1:9" ht="12.75" customHeight="1" hidden="1">
      <c r="A13" s="11" t="s">
        <v>10</v>
      </c>
      <c r="B13" s="12"/>
      <c r="C13" s="12"/>
      <c r="D13" s="13" t="e">
        <f>SUM(D37+#REF!+#REF!+#REF!+#REF!+#REF!+#REF!+#REF!+#REF!+D51)</f>
        <v>#REF!</v>
      </c>
      <c r="E13" s="13" t="e">
        <f>SUM(E37+#REF!+#REF!+#REF!+#REF!+#REF!+#REF!+#REF!+#REF!+E51)</f>
        <v>#REF!</v>
      </c>
      <c r="F13" s="13" t="e">
        <f>SUM(F37+#REF!+#REF!+#REF!+#REF!+#REF!+#REF!+#REF!+#REF!+F51)</f>
        <v>#REF!</v>
      </c>
      <c r="G13" s="13" t="e">
        <f>SUM(G37+#REF!+#REF!+#REF!+#REF!+#REF!+#REF!+#REF!+#REF!+G51)</f>
        <v>#REF!</v>
      </c>
      <c r="H13" s="13" t="e">
        <f>SUM(H37+#REF!+#REF!+#REF!+#REF!+#REF!+#REF!+#REF!+#REF!+H51)</f>
        <v>#REF!</v>
      </c>
      <c r="I13" s="13" t="e">
        <f>SUM(I37+#REF!+#REF!+#REF!+#REF!+#REF!+#REF!+#REF!+#REF!+I51)</f>
        <v>#REF!</v>
      </c>
    </row>
    <row r="14" spans="1:9" ht="14.25" hidden="1">
      <c r="A14" s="11" t="s">
        <v>11</v>
      </c>
      <c r="B14" s="12"/>
      <c r="C14" s="12"/>
      <c r="D14" s="13" t="e">
        <f>#REF!+#REF!</f>
        <v>#REF!</v>
      </c>
      <c r="E14" s="13" t="e">
        <f>#REF!+#REF!</f>
        <v>#REF!</v>
      </c>
      <c r="F14" s="13" t="e">
        <f>#REF!+#REF!</f>
        <v>#REF!</v>
      </c>
      <c r="G14" s="13" t="e">
        <f>#REF!+#REF!</f>
        <v>#REF!</v>
      </c>
      <c r="H14" s="13" t="e">
        <f>#REF!+#REF!</f>
        <v>#REF!</v>
      </c>
      <c r="I14" s="13" t="e">
        <f>#REF!+#REF!</f>
        <v>#REF!</v>
      </c>
    </row>
    <row r="15" spans="1:9" ht="14.25" hidden="1">
      <c r="A15" s="11" t="s">
        <v>12</v>
      </c>
      <c r="B15" s="12"/>
      <c r="C15" s="12"/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</row>
    <row r="16" spans="1:9" ht="14.25" hidden="1">
      <c r="A16" s="11" t="s">
        <v>13</v>
      </c>
      <c r="B16" s="12"/>
      <c r="C16" s="12"/>
      <c r="D16" s="13" t="e">
        <f>SUM(D38+#REF!+#REF!+#REF!+#REF!+#REF!+#REF!+#REF!+#REF!+#REF!+D52)</f>
        <v>#REF!</v>
      </c>
      <c r="E16" s="13" t="e">
        <f>SUM(E38+#REF!+#REF!+#REF!+#REF!+#REF!+#REF!+#REF!+#REF!+#REF!+E52)</f>
        <v>#REF!</v>
      </c>
      <c r="F16" s="13" t="e">
        <f>SUM(F38+#REF!+#REF!+#REF!+#REF!+#REF!+#REF!+#REF!+#REF!+#REF!+F52)</f>
        <v>#REF!</v>
      </c>
      <c r="G16" s="13" t="e">
        <f>SUM(G38+#REF!+#REF!+#REF!+#REF!+#REF!+#REF!+#REF!+#REF!+#REF!+G52)</f>
        <v>#REF!</v>
      </c>
      <c r="H16" s="13" t="e">
        <f>SUM(H38+#REF!+#REF!+#REF!+#REF!+#REF!+#REF!+#REF!+#REF!+#REF!+H52)</f>
        <v>#REF!</v>
      </c>
      <c r="I16" s="13" t="e">
        <f>SUM(I38+#REF!+#REF!+#REF!+#REF!+#REF!+#REF!+#REF!+#REF!+#REF!+I52)</f>
        <v>#REF!</v>
      </c>
    </row>
    <row r="17" spans="1:9" ht="14.25" hidden="1">
      <c r="A17" s="11" t="s">
        <v>14</v>
      </c>
      <c r="B17" s="12"/>
      <c r="C17" s="12"/>
      <c r="D17" s="13" t="e">
        <f>SUM(D39+#REF!+#REF!+#REF!+#REF!+#REF!+#REF!+#REF!+D53)</f>
        <v>#REF!</v>
      </c>
      <c r="E17" s="13" t="e">
        <f>SUM(E39+#REF!+#REF!+#REF!+#REF!+#REF!+#REF!+#REF!+E53)</f>
        <v>#REF!</v>
      </c>
      <c r="F17" s="13" t="e">
        <f>SUM(F39+#REF!+#REF!+#REF!+#REF!+#REF!+#REF!+#REF!+F53)</f>
        <v>#REF!</v>
      </c>
      <c r="G17" s="13" t="e">
        <f>SUM(G39+#REF!+#REF!+#REF!+#REF!+#REF!+#REF!+#REF!+G53)</f>
        <v>#REF!</v>
      </c>
      <c r="H17" s="13" t="e">
        <f>SUM(H39+#REF!+#REF!+#REF!+#REF!+#REF!+#REF!+#REF!+H53)</f>
        <v>#REF!</v>
      </c>
      <c r="I17" s="13" t="e">
        <f>SUM(I39+#REF!+#REF!+#REF!+#REF!+#REF!+#REF!+#REF!+I53)</f>
        <v>#REF!</v>
      </c>
    </row>
    <row r="18" spans="1:9" ht="14.25" hidden="1">
      <c r="A18" s="11" t="s">
        <v>15</v>
      </c>
      <c r="B18" s="12"/>
      <c r="C18" s="12"/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</row>
    <row r="19" spans="1:9" ht="14.25" hidden="1">
      <c r="A19" s="11" t="s">
        <v>16</v>
      </c>
      <c r="B19" s="12"/>
      <c r="C19" s="12"/>
      <c r="D19" s="13" t="e">
        <f>SUM(D40+#REF!+#REF!+#REF!+#REF!+#REF!+#REF!+D54)</f>
        <v>#REF!</v>
      </c>
      <c r="E19" s="13" t="e">
        <f>SUM(E40+#REF!+#REF!+#REF!+#REF!+#REF!+#REF!+E54)</f>
        <v>#REF!</v>
      </c>
      <c r="F19" s="13" t="e">
        <f>SUM(F40+#REF!+#REF!+#REF!+#REF!+#REF!+#REF!+F54)</f>
        <v>#REF!</v>
      </c>
      <c r="G19" s="13" t="e">
        <f>SUM(G40+#REF!+#REF!+#REF!+#REF!+#REF!+#REF!+G54)</f>
        <v>#REF!</v>
      </c>
      <c r="H19" s="13" t="e">
        <f>SUM(H40+#REF!+#REF!+#REF!+#REF!+#REF!+#REF!+H54)</f>
        <v>#REF!</v>
      </c>
      <c r="I19" s="13" t="e">
        <f>SUM(I40+#REF!+#REF!+#REF!+#REF!+#REF!+#REF!+I54)</f>
        <v>#REF!</v>
      </c>
    </row>
    <row r="20" spans="1:9" ht="14.25" hidden="1">
      <c r="A20" s="11" t="s">
        <v>17</v>
      </c>
      <c r="B20" s="12"/>
      <c r="C20" s="12"/>
      <c r="D20" s="13" t="e">
        <f>SUM(D41+#REF!+#REF!)</f>
        <v>#REF!</v>
      </c>
      <c r="E20" s="13" t="e">
        <f>SUM(E41+#REF!+#REF!)</f>
        <v>#REF!</v>
      </c>
      <c r="F20" s="13" t="e">
        <f>SUM(F41+#REF!+#REF!)</f>
        <v>#REF!</v>
      </c>
      <c r="G20" s="13" t="e">
        <f>SUM(G41+#REF!+#REF!)</f>
        <v>#REF!</v>
      </c>
      <c r="H20" s="13" t="e">
        <f>SUM(H41+#REF!+#REF!)</f>
        <v>#REF!</v>
      </c>
      <c r="I20" s="13" t="e">
        <f>SUM(I41+#REF!+#REF!)</f>
        <v>#REF!</v>
      </c>
    </row>
    <row r="21" spans="1:9" ht="14.25" hidden="1">
      <c r="A21" s="11" t="s">
        <v>18</v>
      </c>
      <c r="B21" s="12"/>
      <c r="C21" s="12"/>
      <c r="D21" s="13" t="e">
        <f>SUM(D42+#REF!+#REF!+#REF!+#REF!+D55)</f>
        <v>#REF!</v>
      </c>
      <c r="E21" s="13" t="e">
        <f>SUM(E42+#REF!+#REF!+#REF!+#REF!+E55)</f>
        <v>#REF!</v>
      </c>
      <c r="F21" s="13" t="e">
        <f>SUM(F42+#REF!+#REF!+#REF!+#REF!+F55)</f>
        <v>#REF!</v>
      </c>
      <c r="G21" s="13" t="e">
        <f>SUM(G42+#REF!+#REF!+#REF!+#REF!+G55)</f>
        <v>#REF!</v>
      </c>
      <c r="H21" s="13" t="e">
        <f>SUM(H42+#REF!+#REF!+#REF!+#REF!+H55)</f>
        <v>#REF!</v>
      </c>
      <c r="I21" s="13" t="e">
        <f>SUM(I42+#REF!+#REF!+#REF!+#REF!+I55)</f>
        <v>#REF!</v>
      </c>
    </row>
    <row r="22" spans="1:9" ht="14.25" hidden="1">
      <c r="A22" s="11" t="s">
        <v>19</v>
      </c>
      <c r="B22" s="12"/>
      <c r="C22" s="12"/>
      <c r="D22" s="13" t="e">
        <f>SUM(#REF!+#REF!)</f>
        <v>#REF!</v>
      </c>
      <c r="E22" s="13" t="e">
        <f>SUM(#REF!+#REF!)</f>
        <v>#REF!</v>
      </c>
      <c r="F22" s="13" t="e">
        <f>SUM(#REF!+#REF!)</f>
        <v>#REF!</v>
      </c>
      <c r="G22" s="13" t="e">
        <f>SUM(#REF!+#REF!)</f>
        <v>#REF!</v>
      </c>
      <c r="H22" s="13" t="e">
        <f>SUM(#REF!+#REF!)</f>
        <v>#REF!</v>
      </c>
      <c r="I22" s="13" t="e">
        <f>SUM(#REF!+#REF!)</f>
        <v>#REF!</v>
      </c>
    </row>
    <row r="23" spans="1:9" ht="14.25" hidden="1">
      <c r="A23" s="11" t="s">
        <v>20</v>
      </c>
      <c r="B23" s="12"/>
      <c r="C23" s="12"/>
      <c r="D23" s="13" t="e">
        <f>SUM(#REF!+D56)</f>
        <v>#REF!</v>
      </c>
      <c r="E23" s="13" t="e">
        <f>SUM(#REF!+E56)</f>
        <v>#REF!</v>
      </c>
      <c r="F23" s="13" t="e">
        <f>SUM(#REF!+F56)</f>
        <v>#REF!</v>
      </c>
      <c r="G23" s="13" t="e">
        <f>SUM(#REF!+G56)</f>
        <v>#REF!</v>
      </c>
      <c r="H23" s="13" t="e">
        <f>SUM(#REF!+H56)</f>
        <v>#REF!</v>
      </c>
      <c r="I23" s="13" t="e">
        <f>SUM(#REF!+I56)</f>
        <v>#REF!</v>
      </c>
    </row>
    <row r="24" spans="1:9" ht="14.25" hidden="1">
      <c r="A24" s="11" t="s">
        <v>21</v>
      </c>
      <c r="B24" s="12"/>
      <c r="C24" s="12"/>
      <c r="D24" s="13" t="e">
        <f>SUM(D43+#REF!+#REF!+#REF!+#REF!+#REF!+#REF!+#REF!+#REF!+D57)</f>
        <v>#REF!</v>
      </c>
      <c r="E24" s="13" t="e">
        <f>SUM(E43+#REF!+#REF!+#REF!+#REF!+#REF!+#REF!+#REF!+#REF!+E57)</f>
        <v>#REF!</v>
      </c>
      <c r="F24" s="13" t="e">
        <f>SUM(F43+#REF!+#REF!+#REF!+#REF!+#REF!+#REF!+#REF!+#REF!+F57)</f>
        <v>#REF!</v>
      </c>
      <c r="G24" s="13" t="e">
        <f>SUM(G43+#REF!+#REF!+#REF!+#REF!+#REF!+#REF!+#REF!+#REF!+G57)</f>
        <v>#REF!</v>
      </c>
      <c r="H24" s="13" t="e">
        <f>SUM(H43+#REF!+#REF!+#REF!+#REF!+#REF!+#REF!+#REF!+#REF!+H57)</f>
        <v>#REF!</v>
      </c>
      <c r="I24" s="13" t="e">
        <f>SUM(I43+#REF!+#REF!+#REF!+#REF!+#REF!+#REF!+#REF!+#REF!+I57)</f>
        <v>#REF!</v>
      </c>
    </row>
    <row r="25" spans="1:9" ht="14.25" hidden="1">
      <c r="A25" s="11" t="s">
        <v>22</v>
      </c>
      <c r="B25" s="12"/>
      <c r="C25" s="12"/>
      <c r="D25" s="13" t="e">
        <f>SUM(D44+#REF!+#REF!+#REF!+#REF!+D58)</f>
        <v>#REF!</v>
      </c>
      <c r="E25" s="13" t="e">
        <f>SUM(E44+#REF!+#REF!+#REF!+#REF!+E58)</f>
        <v>#REF!</v>
      </c>
      <c r="F25" s="13" t="e">
        <f>SUM(F44+#REF!+#REF!+#REF!+#REF!+F58)</f>
        <v>#REF!</v>
      </c>
      <c r="G25" s="13" t="e">
        <f>SUM(G44+#REF!+#REF!+#REF!+#REF!+G58)</f>
        <v>#REF!</v>
      </c>
      <c r="H25" s="13" t="e">
        <f>SUM(H44+#REF!+#REF!+#REF!+#REF!+H58)</f>
        <v>#REF!</v>
      </c>
      <c r="I25" s="13" t="e">
        <f>SUM(I44+#REF!+#REF!+#REF!+#REF!+I58)</f>
        <v>#REF!</v>
      </c>
    </row>
    <row r="26" spans="1:9" ht="14.25" hidden="1">
      <c r="A26" s="11" t="s">
        <v>23</v>
      </c>
      <c r="B26" s="12"/>
      <c r="C26" s="12"/>
      <c r="D26" s="13" t="e">
        <f>SUM(D45+#REF!+#REF!+#REF!)</f>
        <v>#REF!</v>
      </c>
      <c r="E26" s="13" t="e">
        <f>SUM(E45+#REF!+#REF!+#REF!)</f>
        <v>#REF!</v>
      </c>
      <c r="F26" s="13" t="e">
        <f>SUM(F45+#REF!+#REF!+#REF!)</f>
        <v>#REF!</v>
      </c>
      <c r="G26" s="13" t="e">
        <f>SUM(G45+#REF!+#REF!+#REF!)</f>
        <v>#REF!</v>
      </c>
      <c r="H26" s="13" t="e">
        <f>SUM(H45+#REF!+#REF!+#REF!)</f>
        <v>#REF!</v>
      </c>
      <c r="I26" s="13" t="e">
        <f>SUM(I45+#REF!+#REF!+#REF!)</f>
        <v>#REF!</v>
      </c>
    </row>
    <row r="27" spans="1:9" ht="14.25" hidden="1">
      <c r="A27" s="11" t="s">
        <v>24</v>
      </c>
      <c r="B27" s="12"/>
      <c r="C27" s="12"/>
      <c r="D27" s="13" t="e">
        <f>SUM(D46+#REF!+#REF!)</f>
        <v>#REF!</v>
      </c>
      <c r="E27" s="13" t="e">
        <f>SUM(E46+#REF!+#REF!)</f>
        <v>#REF!</v>
      </c>
      <c r="F27" s="13" t="e">
        <f>SUM(F46+#REF!+#REF!)</f>
        <v>#REF!</v>
      </c>
      <c r="G27" s="13" t="e">
        <f>SUM(G46+#REF!+#REF!)</f>
        <v>#REF!</v>
      </c>
      <c r="H27" s="13" t="e">
        <f>SUM(H46+#REF!+#REF!)</f>
        <v>#REF!</v>
      </c>
      <c r="I27" s="13" t="e">
        <f>SUM(I46+#REF!+#REF!)</f>
        <v>#REF!</v>
      </c>
    </row>
    <row r="28" spans="1:9" ht="14.25" hidden="1">
      <c r="A28" s="11" t="s">
        <v>25</v>
      </c>
      <c r="B28" s="12"/>
      <c r="C28" s="12"/>
      <c r="D28" s="13" t="e">
        <f>SUM(D47+#REF!+#REF!)</f>
        <v>#REF!</v>
      </c>
      <c r="E28" s="13" t="e">
        <f>SUM(E47+#REF!+#REF!)</f>
        <v>#REF!</v>
      </c>
      <c r="F28" s="13" t="e">
        <f>SUM(F47+#REF!+#REF!)</f>
        <v>#REF!</v>
      </c>
      <c r="G28" s="13" t="e">
        <f>SUM(G47+#REF!+#REF!)</f>
        <v>#REF!</v>
      </c>
      <c r="H28" s="13" t="e">
        <f>SUM(H47+#REF!+#REF!)</f>
        <v>#REF!</v>
      </c>
      <c r="I28" s="13" t="e">
        <f>SUM(I47+#REF!+#REF!)</f>
        <v>#REF!</v>
      </c>
    </row>
    <row r="29" spans="1:9" ht="14.25" hidden="1">
      <c r="A29" s="11" t="s">
        <v>26</v>
      </c>
      <c r="B29" s="12"/>
      <c r="C29" s="12"/>
      <c r="D29" s="13" t="e">
        <f>SUM(D48+#REF!+#REF!)</f>
        <v>#REF!</v>
      </c>
      <c r="E29" s="13" t="e">
        <f>SUM(E48+#REF!+#REF!)</f>
        <v>#REF!</v>
      </c>
      <c r="F29" s="13" t="e">
        <f>SUM(F48+#REF!+#REF!)</f>
        <v>#REF!</v>
      </c>
      <c r="G29" s="13" t="e">
        <f>SUM(G48+#REF!+#REF!)</f>
        <v>#REF!</v>
      </c>
      <c r="H29" s="13" t="e">
        <f>SUM(H48+#REF!+#REF!)</f>
        <v>#REF!</v>
      </c>
      <c r="I29" s="13" t="e">
        <f>SUM(I48+#REF!+#REF!)</f>
        <v>#REF!</v>
      </c>
    </row>
    <row r="30" spans="1:9" ht="14.25" hidden="1">
      <c r="A30" s="11" t="s">
        <v>27</v>
      </c>
      <c r="B30" s="12"/>
      <c r="C30" s="12"/>
      <c r="D30" s="13" t="e">
        <f>SUM(#REF!+#REF!)</f>
        <v>#REF!</v>
      </c>
      <c r="E30" s="13" t="e">
        <f>SUM(#REF!+#REF!)</f>
        <v>#REF!</v>
      </c>
      <c r="F30" s="13" t="e">
        <f>SUM(#REF!+#REF!)</f>
        <v>#REF!</v>
      </c>
      <c r="G30" s="13" t="e">
        <f>SUM(#REF!+#REF!)</f>
        <v>#REF!</v>
      </c>
      <c r="H30" s="13" t="e">
        <f>SUM(#REF!+#REF!)</f>
        <v>#REF!</v>
      </c>
      <c r="I30" s="13" t="e">
        <f>SUM(#REF!+#REF!)</f>
        <v>#REF!</v>
      </c>
    </row>
    <row r="31" spans="1:9" ht="14.25">
      <c r="A31" s="36" t="s">
        <v>28</v>
      </c>
      <c r="B31" s="36"/>
      <c r="C31" s="36"/>
      <c r="D31" s="14"/>
      <c r="E31" s="14"/>
      <c r="F31" s="13"/>
      <c r="G31" s="13"/>
      <c r="H31" s="13"/>
      <c r="I31" s="13"/>
    </row>
    <row r="32" spans="1:9" ht="24">
      <c r="A32" s="15" t="s">
        <v>29</v>
      </c>
      <c r="B32" s="12"/>
      <c r="C32" s="12"/>
      <c r="D32" s="16"/>
      <c r="E32" s="16"/>
      <c r="F32" s="16"/>
      <c r="G32" s="16"/>
      <c r="H32" s="16"/>
      <c r="I32" s="16"/>
    </row>
    <row r="33" spans="1:9" s="6" customFormat="1" ht="47.25">
      <c r="A33" s="25">
        <v>5010180</v>
      </c>
      <c r="B33" s="26" t="s">
        <v>39</v>
      </c>
      <c r="C33" s="27" t="s">
        <v>36</v>
      </c>
      <c r="D33" s="28">
        <v>2630.9</v>
      </c>
      <c r="E33" s="28">
        <v>2620.7</v>
      </c>
      <c r="F33" s="28">
        <v>21</v>
      </c>
      <c r="G33" s="28">
        <v>20.9</v>
      </c>
      <c r="H33" s="28">
        <f aca="true" t="shared" si="1" ref="H33:I35">D33+F33</f>
        <v>2651.9</v>
      </c>
      <c r="I33" s="28">
        <f t="shared" si="1"/>
        <v>2641.6</v>
      </c>
    </row>
    <row r="34" spans="1:9" ht="28.5" customHeight="1">
      <c r="A34" s="29" t="s">
        <v>37</v>
      </c>
      <c r="B34" s="29" t="s">
        <v>30</v>
      </c>
      <c r="C34" s="30" t="s">
        <v>38</v>
      </c>
      <c r="D34" s="28">
        <v>530.4</v>
      </c>
      <c r="E34" s="28">
        <v>528.8</v>
      </c>
      <c r="F34" s="28">
        <v>0</v>
      </c>
      <c r="G34" s="28">
        <v>0</v>
      </c>
      <c r="H34" s="28">
        <f t="shared" si="1"/>
        <v>530.4</v>
      </c>
      <c r="I34" s="28">
        <f t="shared" si="1"/>
        <v>528.8</v>
      </c>
    </row>
    <row r="35" spans="1:9" ht="14.25" hidden="1">
      <c r="A35" s="11" t="s">
        <v>8</v>
      </c>
      <c r="B35" s="12"/>
      <c r="C35" s="12"/>
      <c r="D35" s="17">
        <v>861170.8</v>
      </c>
      <c r="E35" s="18">
        <v>861159.4</v>
      </c>
      <c r="F35" s="18">
        <v>153575.1</v>
      </c>
      <c r="G35" s="18">
        <v>147675.7</v>
      </c>
      <c r="H35" s="18">
        <f t="shared" si="1"/>
        <v>1014745.9</v>
      </c>
      <c r="I35" s="18">
        <f t="shared" si="1"/>
        <v>1008835.1000000001</v>
      </c>
    </row>
    <row r="36" spans="1:9" ht="14.25" hidden="1">
      <c r="A36" s="11" t="s">
        <v>9</v>
      </c>
      <c r="B36" s="12"/>
      <c r="C36" s="12"/>
      <c r="D36" s="18">
        <v>192335.6</v>
      </c>
      <c r="E36" s="18">
        <v>189909</v>
      </c>
      <c r="F36" s="18">
        <v>35756.4</v>
      </c>
      <c r="G36" s="18">
        <v>25908.9</v>
      </c>
      <c r="H36" s="18">
        <f aca="true" t="shared" si="2" ref="H36:I48">D36+F36</f>
        <v>228092</v>
      </c>
      <c r="I36" s="18">
        <f t="shared" si="2"/>
        <v>215817.9</v>
      </c>
    </row>
    <row r="37" spans="1:9" ht="14.25" hidden="1">
      <c r="A37" s="11" t="s">
        <v>10</v>
      </c>
      <c r="B37" s="12"/>
      <c r="C37" s="12"/>
      <c r="D37" s="18">
        <v>28778.8</v>
      </c>
      <c r="E37" s="18">
        <v>28696.8</v>
      </c>
      <c r="F37" s="18">
        <v>87290.3</v>
      </c>
      <c r="G37" s="18">
        <v>81733.2</v>
      </c>
      <c r="H37" s="18">
        <f t="shared" si="2"/>
        <v>116069.1</v>
      </c>
      <c r="I37" s="18">
        <f t="shared" si="2"/>
        <v>110430</v>
      </c>
    </row>
    <row r="38" spans="1:9" ht="14.25" hidden="1">
      <c r="A38" s="11" t="s">
        <v>13</v>
      </c>
      <c r="B38" s="12"/>
      <c r="C38" s="12"/>
      <c r="D38" s="18">
        <v>31279.7</v>
      </c>
      <c r="E38" s="18">
        <v>29750.8</v>
      </c>
      <c r="F38" s="18">
        <v>386200.6</v>
      </c>
      <c r="G38" s="18">
        <v>361686.6</v>
      </c>
      <c r="H38" s="18">
        <f t="shared" si="2"/>
        <v>417480.3</v>
      </c>
      <c r="I38" s="18">
        <f t="shared" si="2"/>
        <v>391437.39999999997</v>
      </c>
    </row>
    <row r="39" spans="1:9" ht="14.25" hidden="1">
      <c r="A39" s="11" t="s">
        <v>14</v>
      </c>
      <c r="B39" s="12"/>
      <c r="C39" s="12"/>
      <c r="D39" s="18">
        <v>3189</v>
      </c>
      <c r="E39" s="18">
        <v>2004.4</v>
      </c>
      <c r="F39" s="18">
        <v>2958.7</v>
      </c>
      <c r="G39" s="18">
        <v>2021.6</v>
      </c>
      <c r="H39" s="18">
        <f t="shared" si="2"/>
        <v>6147.7</v>
      </c>
      <c r="I39" s="18">
        <f t="shared" si="2"/>
        <v>4026</v>
      </c>
    </row>
    <row r="40" spans="1:9" ht="14.25" hidden="1">
      <c r="A40" s="11" t="s">
        <v>16</v>
      </c>
      <c r="B40" s="12"/>
      <c r="C40" s="12"/>
      <c r="D40" s="18">
        <v>50130.2</v>
      </c>
      <c r="E40" s="18">
        <v>42975</v>
      </c>
      <c r="F40" s="18">
        <v>70915.2</v>
      </c>
      <c r="G40" s="18">
        <v>51466.2</v>
      </c>
      <c r="H40" s="18">
        <f t="shared" si="2"/>
        <v>121045.4</v>
      </c>
      <c r="I40" s="18">
        <f t="shared" si="2"/>
        <v>94441.2</v>
      </c>
    </row>
    <row r="41" spans="1:9" ht="14.25" hidden="1">
      <c r="A41" s="11" t="s">
        <v>17</v>
      </c>
      <c r="B41" s="12"/>
      <c r="C41" s="12"/>
      <c r="D41" s="18">
        <v>0</v>
      </c>
      <c r="E41" s="18">
        <v>0</v>
      </c>
      <c r="F41" s="18"/>
      <c r="G41" s="18"/>
      <c r="H41" s="18">
        <f t="shared" si="2"/>
        <v>0</v>
      </c>
      <c r="I41" s="18">
        <f t="shared" si="2"/>
        <v>0</v>
      </c>
    </row>
    <row r="42" spans="1:9" ht="14.25" hidden="1">
      <c r="A42" s="11" t="s">
        <v>18</v>
      </c>
      <c r="B42" s="12"/>
      <c r="C42" s="12"/>
      <c r="D42" s="18">
        <v>51.2</v>
      </c>
      <c r="E42" s="18">
        <v>41.8</v>
      </c>
      <c r="F42" s="18">
        <v>49.4</v>
      </c>
      <c r="G42" s="18">
        <v>30.9</v>
      </c>
      <c r="H42" s="18">
        <f t="shared" si="2"/>
        <v>100.6</v>
      </c>
      <c r="I42" s="18">
        <f t="shared" si="2"/>
        <v>72.69999999999999</v>
      </c>
    </row>
    <row r="43" spans="1:9" ht="14.25" hidden="1">
      <c r="A43" s="11" t="s">
        <v>21</v>
      </c>
      <c r="B43" s="12"/>
      <c r="C43" s="12"/>
      <c r="D43" s="18">
        <v>2483.4</v>
      </c>
      <c r="E43" s="18">
        <v>1496.3</v>
      </c>
      <c r="F43" s="18">
        <v>37259.6</v>
      </c>
      <c r="G43" s="18">
        <v>33749.8</v>
      </c>
      <c r="H43" s="18">
        <f t="shared" si="2"/>
        <v>39743</v>
      </c>
      <c r="I43" s="18">
        <f t="shared" si="2"/>
        <v>35246.100000000006</v>
      </c>
    </row>
    <row r="44" spans="1:9" ht="14.25" hidden="1">
      <c r="A44" s="11" t="s">
        <v>22</v>
      </c>
      <c r="B44" s="12"/>
      <c r="C44" s="12"/>
      <c r="D44" s="18"/>
      <c r="E44" s="18"/>
      <c r="F44" s="18">
        <v>11527.9</v>
      </c>
      <c r="G44" s="18">
        <v>10154.9</v>
      </c>
      <c r="H44" s="18">
        <f t="shared" si="2"/>
        <v>11527.9</v>
      </c>
      <c r="I44" s="18">
        <f t="shared" si="2"/>
        <v>10154.9</v>
      </c>
    </row>
    <row r="45" spans="1:9" ht="14.25" hidden="1">
      <c r="A45" s="11" t="s">
        <v>23</v>
      </c>
      <c r="B45" s="12"/>
      <c r="C45" s="12"/>
      <c r="D45" s="18"/>
      <c r="E45" s="18"/>
      <c r="F45" s="18">
        <v>98096.3</v>
      </c>
      <c r="G45" s="18">
        <v>97177.3</v>
      </c>
      <c r="H45" s="18">
        <f t="shared" si="2"/>
        <v>98096.3</v>
      </c>
      <c r="I45" s="18">
        <f t="shared" si="2"/>
        <v>97177.3</v>
      </c>
    </row>
    <row r="46" spans="1:9" ht="14.25" hidden="1">
      <c r="A46" s="11" t="s">
        <v>24</v>
      </c>
      <c r="B46" s="12"/>
      <c r="C46" s="12"/>
      <c r="D46" s="18"/>
      <c r="E46" s="18"/>
      <c r="F46" s="18">
        <v>2999</v>
      </c>
      <c r="G46" s="18">
        <v>2517.8</v>
      </c>
      <c r="H46" s="18">
        <f t="shared" si="2"/>
        <v>2999</v>
      </c>
      <c r="I46" s="18">
        <f t="shared" si="2"/>
        <v>2517.8</v>
      </c>
    </row>
    <row r="47" spans="1:9" ht="14.25" hidden="1">
      <c r="A47" s="11" t="s">
        <v>25</v>
      </c>
      <c r="B47" s="12"/>
      <c r="C47" s="12"/>
      <c r="D47" s="18"/>
      <c r="E47" s="18"/>
      <c r="F47" s="18">
        <v>3183.5</v>
      </c>
      <c r="G47" s="18">
        <v>650.1</v>
      </c>
      <c r="H47" s="18">
        <f t="shared" si="2"/>
        <v>3183.5</v>
      </c>
      <c r="I47" s="18">
        <f t="shared" si="2"/>
        <v>650.1</v>
      </c>
    </row>
    <row r="48" spans="1:9" ht="14.25" hidden="1">
      <c r="A48" s="11" t="s">
        <v>26</v>
      </c>
      <c r="B48" s="12"/>
      <c r="C48" s="12"/>
      <c r="D48" s="18"/>
      <c r="E48" s="18"/>
      <c r="F48" s="18">
        <v>920.4</v>
      </c>
      <c r="G48" s="18">
        <v>920.4</v>
      </c>
      <c r="H48" s="18">
        <f t="shared" si="2"/>
        <v>920.4</v>
      </c>
      <c r="I48" s="18">
        <f t="shared" si="2"/>
        <v>920.4</v>
      </c>
    </row>
    <row r="49" spans="1:9" ht="14.25" hidden="1">
      <c r="A49" s="11" t="s">
        <v>8</v>
      </c>
      <c r="B49" s="12"/>
      <c r="C49" s="12"/>
      <c r="D49" s="19">
        <v>58439.3</v>
      </c>
      <c r="E49" s="19">
        <v>58367.2</v>
      </c>
      <c r="F49" s="19">
        <v>4877</v>
      </c>
      <c r="G49" s="19">
        <v>4553.8</v>
      </c>
      <c r="H49" s="19">
        <f>D49+F49</f>
        <v>63316.3</v>
      </c>
      <c r="I49" s="19">
        <f>E49+G49</f>
        <v>62921</v>
      </c>
    </row>
    <row r="50" spans="1:9" ht="14.25" hidden="1">
      <c r="A50" s="11" t="s">
        <v>9</v>
      </c>
      <c r="B50" s="12"/>
      <c r="C50" s="12"/>
      <c r="D50" s="19">
        <v>12501</v>
      </c>
      <c r="E50" s="19">
        <v>12494.1</v>
      </c>
      <c r="F50" s="19">
        <v>1148.4</v>
      </c>
      <c r="G50" s="19">
        <v>1042.1</v>
      </c>
      <c r="H50" s="19">
        <f aca="true" t="shared" si="3" ref="H50:I58">D50+F50</f>
        <v>13649.4</v>
      </c>
      <c r="I50" s="19">
        <f t="shared" si="3"/>
        <v>13536.2</v>
      </c>
    </row>
    <row r="51" spans="1:9" ht="14.25" hidden="1">
      <c r="A51" s="11" t="s">
        <v>10</v>
      </c>
      <c r="B51" s="12"/>
      <c r="C51" s="12"/>
      <c r="D51" s="19">
        <v>1441</v>
      </c>
      <c r="E51" s="19">
        <v>1435.2</v>
      </c>
      <c r="F51" s="19">
        <v>2514.2</v>
      </c>
      <c r="G51" s="19">
        <v>2072.1</v>
      </c>
      <c r="H51" s="19">
        <f t="shared" si="3"/>
        <v>3955.2</v>
      </c>
      <c r="I51" s="19">
        <f t="shared" si="3"/>
        <v>3507.3</v>
      </c>
    </row>
    <row r="52" spans="1:9" ht="14.25" hidden="1">
      <c r="A52" s="11" t="s">
        <v>13</v>
      </c>
      <c r="B52" s="12"/>
      <c r="C52" s="12"/>
      <c r="D52" s="19">
        <v>2837.2</v>
      </c>
      <c r="E52" s="19">
        <v>2782.5</v>
      </c>
      <c r="F52" s="19">
        <v>720</v>
      </c>
      <c r="G52" s="19">
        <v>628.1</v>
      </c>
      <c r="H52" s="19">
        <f t="shared" si="3"/>
        <v>3557.2</v>
      </c>
      <c r="I52" s="19">
        <f t="shared" si="3"/>
        <v>3410.6</v>
      </c>
    </row>
    <row r="53" spans="1:9" ht="14.25" hidden="1">
      <c r="A53" s="11" t="s">
        <v>14</v>
      </c>
      <c r="B53" s="12"/>
      <c r="C53" s="12"/>
      <c r="D53" s="19">
        <v>43.8</v>
      </c>
      <c r="E53" s="19">
        <v>43.8</v>
      </c>
      <c r="F53" s="19">
        <v>39.1</v>
      </c>
      <c r="G53" s="19">
        <v>28.7</v>
      </c>
      <c r="H53" s="19">
        <f t="shared" si="3"/>
        <v>82.9</v>
      </c>
      <c r="I53" s="19">
        <f t="shared" si="3"/>
        <v>72.5</v>
      </c>
    </row>
    <row r="54" spans="1:9" ht="14.25" hidden="1">
      <c r="A54" s="11" t="s">
        <v>16</v>
      </c>
      <c r="B54" s="12"/>
      <c r="C54" s="12"/>
      <c r="D54" s="19">
        <v>3941.4</v>
      </c>
      <c r="E54" s="19">
        <v>3940.4</v>
      </c>
      <c r="F54" s="19">
        <v>1121.9</v>
      </c>
      <c r="G54" s="19">
        <v>759</v>
      </c>
      <c r="H54" s="19">
        <f t="shared" si="3"/>
        <v>5063.3</v>
      </c>
      <c r="I54" s="19">
        <f t="shared" si="3"/>
        <v>4699.4</v>
      </c>
    </row>
    <row r="55" spans="1:9" ht="14.25" hidden="1">
      <c r="A55" s="11" t="s">
        <v>18</v>
      </c>
      <c r="B55" s="12"/>
      <c r="C55" s="12"/>
      <c r="D55" s="19">
        <v>2.7</v>
      </c>
      <c r="E55" s="19">
        <v>2.7</v>
      </c>
      <c r="F55" s="19">
        <v>7.4</v>
      </c>
      <c r="G55" s="19">
        <v>4.6</v>
      </c>
      <c r="H55" s="19">
        <f t="shared" si="3"/>
        <v>10.100000000000001</v>
      </c>
      <c r="I55" s="19">
        <f t="shared" si="3"/>
        <v>7.3</v>
      </c>
    </row>
    <row r="56" spans="1:9" ht="14.25" hidden="1">
      <c r="A56" s="11" t="s">
        <v>20</v>
      </c>
      <c r="B56" s="12"/>
      <c r="C56" s="12"/>
      <c r="D56" s="19">
        <v>2</v>
      </c>
      <c r="E56" s="19">
        <v>2</v>
      </c>
      <c r="F56" s="19"/>
      <c r="G56" s="19"/>
      <c r="H56" s="19">
        <f t="shared" si="3"/>
        <v>2</v>
      </c>
      <c r="I56" s="19">
        <f t="shared" si="3"/>
        <v>2</v>
      </c>
    </row>
    <row r="57" spans="1:9" ht="14.25" hidden="1">
      <c r="A57" s="11" t="s">
        <v>21</v>
      </c>
      <c r="B57" s="12"/>
      <c r="C57" s="12"/>
      <c r="D57" s="19">
        <v>2</v>
      </c>
      <c r="E57" s="19">
        <v>0.8</v>
      </c>
      <c r="F57" s="19">
        <v>1272.6</v>
      </c>
      <c r="G57" s="19">
        <v>1065.6</v>
      </c>
      <c r="H57" s="19">
        <f t="shared" si="3"/>
        <v>1274.6</v>
      </c>
      <c r="I57" s="19">
        <f t="shared" si="3"/>
        <v>1066.3999999999999</v>
      </c>
    </row>
    <row r="58" spans="1:9" ht="14.25" hidden="1">
      <c r="A58" s="11" t="s">
        <v>22</v>
      </c>
      <c r="B58" s="12"/>
      <c r="C58" s="12"/>
      <c r="D58" s="19"/>
      <c r="E58" s="19"/>
      <c r="F58" s="19">
        <v>755.8</v>
      </c>
      <c r="G58" s="19">
        <v>464.8</v>
      </c>
      <c r="H58" s="19">
        <f t="shared" si="3"/>
        <v>755.8</v>
      </c>
      <c r="I58" s="19">
        <f t="shared" si="3"/>
        <v>464.8</v>
      </c>
    </row>
    <row r="59" spans="1:9" ht="14.25">
      <c r="A59" s="7"/>
      <c r="B59" s="20"/>
      <c r="C59" s="20"/>
      <c r="D59" s="21"/>
      <c r="E59" s="21"/>
      <c r="F59" s="21"/>
      <c r="G59" s="21"/>
      <c r="H59" s="21"/>
      <c r="I59" s="21"/>
    </row>
    <row r="60" spans="1:9" ht="14.25">
      <c r="A60" s="7"/>
      <c r="B60" s="20"/>
      <c r="C60" s="20"/>
      <c r="D60" s="21"/>
      <c r="E60" s="21"/>
      <c r="F60" s="21"/>
      <c r="G60" s="21"/>
      <c r="H60" s="21"/>
      <c r="I60" s="21"/>
    </row>
    <row r="61" spans="1:9" ht="14.25">
      <c r="A61" s="7"/>
      <c r="B61" s="20"/>
      <c r="C61" s="20"/>
      <c r="D61" s="21"/>
      <c r="E61" s="21"/>
      <c r="F61" s="21"/>
      <c r="G61" s="21"/>
      <c r="H61" s="21"/>
      <c r="I61" s="21"/>
    </row>
    <row r="62" spans="1:9" ht="18.75">
      <c r="A62" s="31" t="s">
        <v>40</v>
      </c>
      <c r="B62" s="32"/>
      <c r="C62" s="32"/>
      <c r="D62" s="31"/>
      <c r="E62" s="31"/>
      <c r="F62" s="31"/>
      <c r="G62" s="31"/>
      <c r="H62" s="31"/>
      <c r="I62" s="23"/>
    </row>
    <row r="63" spans="1:9" ht="18.75">
      <c r="A63" s="31" t="s">
        <v>41</v>
      </c>
      <c r="B63" s="33"/>
      <c r="C63" s="33"/>
      <c r="D63" s="34"/>
      <c r="E63" s="34"/>
      <c r="F63" s="34"/>
      <c r="G63" s="34"/>
      <c r="H63" s="31" t="s">
        <v>42</v>
      </c>
      <c r="I63" s="22"/>
    </row>
  </sheetData>
  <sheetProtection/>
  <mergeCells count="18">
    <mergeCell ref="H1:I1"/>
    <mergeCell ref="A2:I2"/>
    <mergeCell ref="A3:I3"/>
    <mergeCell ref="A4:I4"/>
    <mergeCell ref="A6:A7"/>
    <mergeCell ref="B6:B7"/>
    <mergeCell ref="C6:C7"/>
    <mergeCell ref="D6:E6"/>
    <mergeCell ref="F6:G6"/>
    <mergeCell ref="H6:I6"/>
    <mergeCell ref="I9:I10"/>
    <mergeCell ref="A31:C31"/>
    <mergeCell ref="D9:D10"/>
    <mergeCell ref="E9:E10"/>
    <mergeCell ref="F9:F10"/>
    <mergeCell ref="G9:G10"/>
    <mergeCell ref="H9:H10"/>
    <mergeCell ref="A9:C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2018-02-15T09:27:50Z</dcterms:modified>
  <cp:category/>
  <cp:version/>
  <cp:contentType/>
  <cp:contentStatus/>
</cp:coreProperties>
</file>