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/>
  <xr:revisionPtr revIDLastSave="0" documentId="13_ncr:1_{AD937756-726A-4A9C-873A-0F0ED5F4BC3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інформація про бюджет" sheetId="2" r:id="rId1"/>
    <sheet name="Бюджет розвитку" sheetId="1" r:id="rId2"/>
  </sheets>
  <definedNames>
    <definedName name="_xlnm.Print_Area" localSheetId="0">'інформація про бюджет'!$A$1:$K$56</definedName>
  </definedNames>
  <calcPr calcId="181029"/>
</workbook>
</file>

<file path=xl/calcChain.xml><?xml version="1.0" encoding="utf-8"?>
<calcChain xmlns="http://schemas.openxmlformats.org/spreadsheetml/2006/main">
  <c r="J46" i="2" l="1"/>
  <c r="J25" i="2" l="1"/>
  <c r="K25" i="2"/>
  <c r="E9" i="2"/>
  <c r="F9" i="2"/>
  <c r="G9" i="2"/>
  <c r="H9" i="2"/>
  <c r="I9" i="2"/>
  <c r="D9" i="2"/>
  <c r="G51" i="1" l="1"/>
  <c r="C51" i="1"/>
  <c r="G47" i="1"/>
  <c r="C47" i="1"/>
  <c r="I53" i="1" l="1"/>
  <c r="H53" i="1"/>
  <c r="E53" i="1"/>
  <c r="D53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2" i="1"/>
  <c r="G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8" i="1"/>
  <c r="C49" i="1"/>
  <c r="C50" i="1"/>
  <c r="C52" i="1"/>
  <c r="C9" i="1"/>
  <c r="K4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J45" i="2"/>
  <c r="K45" i="2"/>
  <c r="J47" i="2"/>
  <c r="J48" i="2"/>
  <c r="K48" i="2"/>
  <c r="J49" i="2"/>
  <c r="K49" i="2"/>
  <c r="K26" i="2"/>
  <c r="J26" i="2"/>
  <c r="K50" i="2"/>
  <c r="J50" i="2"/>
  <c r="K47" i="2"/>
  <c r="C53" i="1" l="1"/>
  <c r="K9" i="2"/>
  <c r="J9" i="2"/>
  <c r="G53" i="1"/>
</calcChain>
</file>

<file path=xl/sharedStrings.xml><?xml version="1.0" encoding="utf-8"?>
<sst xmlns="http://schemas.openxmlformats.org/spreadsheetml/2006/main" count="204" uniqueCount="143">
  <si>
    <t>Заплановано</t>
  </si>
  <si>
    <t>Виконано</t>
  </si>
  <si>
    <t>Найменування придбаного обладнання / види робіт</t>
  </si>
  <si>
    <t>Код програмної 
класифікації 
видатків та 
кредитування 
бюджету/ код 
економічної 
класифікації 
видатків
бюджету або код
кредитування</t>
  </si>
  <si>
    <t xml:space="preserve">Код 
функціональної
класифікації 
видатків та 
кредитування 
бюджету
 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</si>
  <si>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</si>
  <si>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</si>
  <si>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</si>
  <si>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</si>
  <si>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>в т. ч.</t>
  </si>
  <si>
    <t>2110</t>
  </si>
  <si>
    <t>2120</t>
  </si>
  <si>
    <t>2210</t>
  </si>
  <si>
    <t>2240</t>
  </si>
  <si>
    <t>2250</t>
  </si>
  <si>
    <t>2270</t>
  </si>
  <si>
    <t>2281</t>
  </si>
  <si>
    <t>2700</t>
  </si>
  <si>
    <t>2800</t>
  </si>
  <si>
    <t>3110</t>
  </si>
  <si>
    <t>3210</t>
  </si>
  <si>
    <t>3220</t>
  </si>
  <si>
    <t>в т. ч. за бюджетними програмами</t>
  </si>
  <si>
    <t>Код бюджетної програми</t>
  </si>
  <si>
    <t>(підпис)</t>
  </si>
  <si>
    <t>Всього</t>
  </si>
  <si>
    <t>Всього, в тому числі:</t>
  </si>
  <si>
    <t>державний бюджет</t>
  </si>
  <si>
    <t>обласний та інші рівні бюджету</t>
  </si>
  <si>
    <t xml:space="preserve">(придбання обладнання і предметів довгострокового користування, капітальні ремонти, будівництво, реконструкція,                                                                                                                         реставрація тощо) </t>
  </si>
  <si>
    <t>Назва установи, закладу (об'єкту із зазначенням адреси)</t>
  </si>
  <si>
    <t>в т. ч. бюджет розвитку</t>
  </si>
  <si>
    <t>7</t>
  </si>
  <si>
    <t>8</t>
  </si>
  <si>
    <t>9</t>
  </si>
  <si>
    <t>10</t>
  </si>
  <si>
    <t>11</t>
  </si>
  <si>
    <t xml:space="preserve">                    (найменування головного розпорядника бюджетних коштів)</t>
  </si>
  <si>
    <t>(найменування головного розпорядника бюджетних коштів )</t>
  </si>
  <si>
    <t>Додаток 1</t>
  </si>
  <si>
    <t>Додаток 2</t>
  </si>
  <si>
    <t>тис. грн</t>
  </si>
  <si>
    <t>Інформація про бюджет за бюджетними програмами за 2021 рік</t>
  </si>
  <si>
    <t>план на 2021 рік з урахуванням внесених змін</t>
  </si>
  <si>
    <t>касове виконання за 2021 рік</t>
  </si>
  <si>
    <t xml:space="preserve">Видатки всього за головним розпорядником коштів бюджету СМТГ: </t>
  </si>
  <si>
    <t xml:space="preserve"> бюджет СМТГ</t>
  </si>
  <si>
    <t>бюджет СМТГ</t>
  </si>
  <si>
    <t>Управління капітального будівництва та дорожнього господарства Сумської міської ради</t>
  </si>
  <si>
    <t>Начальник управління</t>
  </si>
  <si>
    <t>В. В. Шилов</t>
  </si>
  <si>
    <t>1516030</t>
  </si>
  <si>
    <t>0620</t>
  </si>
  <si>
    <t>Організація благоустрою населених пунктів</t>
  </si>
  <si>
    <t>1516084</t>
  </si>
  <si>
    <t>Витрати, пов’язані з наданням та обслуговуванням пільгових довгострокових кредитів, наданих громадянам на будівництво /реконструкцію/придбання житла</t>
  </si>
  <si>
    <t>1517310</t>
  </si>
  <si>
    <t>Будівництво об'єктів житлово-комунального господарства</t>
  </si>
  <si>
    <t>0610</t>
  </si>
  <si>
    <t>0443</t>
  </si>
  <si>
    <t>1517321</t>
  </si>
  <si>
    <t>Будівництво освітніх установ та закладів</t>
  </si>
  <si>
    <t>1517322</t>
  </si>
  <si>
    <t xml:space="preserve">Будівництво медичних установ та закладів </t>
  </si>
  <si>
    <t>1517324</t>
  </si>
  <si>
    <t>Будівництво установ та закладів культури</t>
  </si>
  <si>
    <t>1517325</t>
  </si>
  <si>
    <t>Будівництво споруд, установ та закладів фізичної культури і спорту</t>
  </si>
  <si>
    <t>1517330</t>
  </si>
  <si>
    <t>Будівництво інших об'єктів комунальної власності</t>
  </si>
  <si>
    <t>1517340</t>
  </si>
  <si>
    <t>Проектування, реставрація та охорона пам'яток архітектури</t>
  </si>
  <si>
    <t>1517361</t>
  </si>
  <si>
    <t>0490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</si>
  <si>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</si>
  <si>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</si>
  <si>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</si>
  <si>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1517370</t>
  </si>
  <si>
    <t>Реалізація інших заходів щодо соціально-економічного розвитку територій</t>
  </si>
  <si>
    <t>1517640</t>
  </si>
  <si>
    <t>0470</t>
  </si>
  <si>
    <t>Заходи з енергозбереження</t>
  </si>
  <si>
    <t>1519750</t>
  </si>
  <si>
    <t>0180</t>
  </si>
  <si>
    <t>Субвенція з місцевого бюджету на співфінансування інвестиційних проектів</t>
  </si>
  <si>
    <t>1518821</t>
  </si>
  <si>
    <t>1060</t>
  </si>
  <si>
    <t>Надання пільгових довгострокових кредитів молодим сім'ям та одиноким молодим громадянам на будівництво/придбання житла</t>
  </si>
  <si>
    <t>1518822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</si>
  <si>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</si>
  <si>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Інформація про видатки бюджету розвитку за 2021 рік по управлінню капітального будівництва та дорожнього господарства Сумської міської ради</t>
  </si>
  <si>
    <t xml:space="preserve">Капітальний ремонт прибудинкових доріг </t>
  </si>
  <si>
    <t>Капітальний ремонт</t>
  </si>
  <si>
    <t>Інженерні мережі селища Ганнівка (2 черга)</t>
  </si>
  <si>
    <t xml:space="preserve">Теплові мережі КНП «Міська клінічна лікарня № 4» СМР за адресою: м. Суми, вул. Металургів, 38  </t>
  </si>
  <si>
    <t>Реконструкція</t>
  </si>
  <si>
    <t xml:space="preserve">Елементи благоустрою території дитячого садка по вул. Інтернаціоналістів, 35 в м. Суми </t>
  </si>
  <si>
    <t xml:space="preserve">Гральне поле Сумська ЗОШ І-ІІІ ст. № 15 по вул. Пушкіна, 56 в м. Суми </t>
  </si>
  <si>
    <t>1-й поверх КУ «ССШ № 3» по вул. 20 років Перемоги, 9</t>
  </si>
  <si>
    <t>Стадіон КУ ССШ І-ІІІ ступенів № 25 за адресою: м. Суми, вул. Декабристів, 80</t>
  </si>
  <si>
    <t>Неврологічне відділення КУ «СМКЛ № 4» по вул. Металургів, 38</t>
  </si>
  <si>
    <t xml:space="preserve">Будівля Великочернеччинського будинку культури за адресою: Сумська область, Сумський район, с. В. Чернеччина, вул. Центральна, 3  </t>
  </si>
  <si>
    <t>Стадіон з хокею на траві по вул. Героїв Крут, 1/1,  1/2 в м. Суми</t>
  </si>
  <si>
    <t xml:space="preserve">Футбольне поле в районі будинку № 43 по вул. Люблінська в м. Суми </t>
  </si>
  <si>
    <t xml:space="preserve">Стадіон «Авангард» </t>
  </si>
  <si>
    <t>Кладовище в районі 40-ї підстанції в м. Суми</t>
  </si>
  <si>
    <t>Кладовище в районі селища Новоселиця за адресою: Сумська обл., Сумський р., Верхньосироватська с/рада</t>
  </si>
  <si>
    <t>Пам'ятник Героям Небесної Сотні</t>
  </si>
  <si>
    <t>Сквер по вул. Петропавлівська, 94 в м. Суми</t>
  </si>
  <si>
    <t>Дитячий майданчик на території Сумського ДНЗ (ясла-садок) № 35 «Дюймовочка»</t>
  </si>
  <si>
    <t xml:space="preserve">Дитячий майданчик в районі житлового будинку №45 по вул. Прокоф'єва </t>
  </si>
  <si>
    <t>Нове будівництво</t>
  </si>
  <si>
    <t xml:space="preserve">Дитячий майданчик в районі житлових будинків № 36, 36в, 38 по вул. Героїв Крут в м. Суми </t>
  </si>
  <si>
    <t xml:space="preserve">Дитячий майданчик на території КУ Сумська ЗОШ І-ІІІ ступенів №12 ім. Б. Берестовського за адресою: м. Суми, вул. Засумська, 3 </t>
  </si>
  <si>
    <t>Дитячий майданчик за адресою: м. Суми, вул. Нахімова, 40</t>
  </si>
  <si>
    <t>Дитячий майданчик в районі житлового будинку № 89 по вул. Роменській</t>
  </si>
  <si>
    <t>Дитячий майданчик по вул. Шкільна в с. Стецьківка, Сумська область, Сумський район</t>
  </si>
  <si>
    <t>Скейт-парк по вул. Ковпака, 77Б-81Б в м. Суми</t>
  </si>
  <si>
    <t xml:space="preserve">Пішохідна доріжка по вул. Шкільна в с. Стецьківка, Сумська область, Сумський район   </t>
  </si>
  <si>
    <t>Спортивний майданчик з влаштуванням штучного покриття в районі житлового будинку №51 В по вул. Іллінська</t>
  </si>
  <si>
    <t xml:space="preserve">Спортивний центр «Єдність нації» по вул. Люблінська в м. Суми </t>
  </si>
  <si>
    <t xml:space="preserve">Спортивний майданчик по вул. Криничній </t>
  </si>
  <si>
    <t>Приміщення по вул. Шишкіна, 12</t>
  </si>
  <si>
    <t>П'ятий поверх адмінбудівлі по вул. Першотравнева, 21 в м. Суми</t>
  </si>
  <si>
    <t>Театральна площа</t>
  </si>
  <si>
    <t>Будівля по вул. Герасима Кондратьєва, 157 в м. Суми</t>
  </si>
  <si>
    <t xml:space="preserve">Будинок ветеранів по вул. Г.Кондратьєва, 165, буд. 20 </t>
  </si>
  <si>
    <t>Фасад Будинку ветеранів за адресою: м. Суми, вул. Г.Кондратьєва, 165, буд. 20</t>
  </si>
  <si>
    <t xml:space="preserve">Нежитлове підвальне приміщення по вул. Петропавлівська, 91 в м. Суми </t>
  </si>
  <si>
    <t>Інженерні системи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</si>
  <si>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Ремонт (реставраційний)</t>
  </si>
  <si>
    <t xml:space="preserve">Дитячий садок у 12 мікрорайоні за адресою: м. Суми, вул. Інтернаціоналістів, 35 </t>
  </si>
  <si>
    <t xml:space="preserve">Полігон для складування твердих побутових відходів на території Верхньосироватської сільської ради Сумського району Сумської області </t>
  </si>
  <si>
    <t xml:space="preserve">Будівля комунальної установи Сумська спеціалізована школа І-ІІІ ступенів № 17 з впровадженням заходів комплексної термомодернізації за адресою: проспект Михайла Лушпи, 18, м. Суми, Сумської області </t>
  </si>
  <si>
    <t>Система освітлення КУ Сумська ЗОШ № 20 по вул. Металургів, 71 в м. Суми</t>
  </si>
  <si>
    <t xml:space="preserve"> Будівля КУ ССШ №7 ім. М. Савченка СМР по вул. Лесі Українки, 23 в м. Суми</t>
  </si>
  <si>
    <t>Реконструкція - термомодернізація</t>
  </si>
  <si>
    <t>Будівля КУ Сумська СШ № 9 по вул. Даргомижського, 3 в м. Суми</t>
  </si>
  <si>
    <t>Стадіон Стецьківської ЗОШ І-ІІІ ступенів Сумської районної ради Сумської області вул. Шкільна, 5, с. Стецьківка, Сумського району</t>
  </si>
  <si>
    <t>1510160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</si>
  <si>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</si>
  <si>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</si>
  <si>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Дошкільні навчальні заклади в м. Суми (підвищення енергоефективності)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</si>
</sst>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  <numFmt numFmtId="167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vertical="top"/>
    </xf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/>
    <xf numFmtId="49" fontId="5" fillId="2" borderId="0" xfId="2" applyNumberFormat="1" applyFont="1" applyFill="1" applyAlignment="1">
      <alignment horizontal="right"/>
    </xf>
    <xf numFmtId="165" fontId="5" fillId="2" borderId="0" xfId="2" applyNumberFormat="1" applyFont="1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4" fillId="2" borderId="0" xfId="0" applyFont="1" applyFill="1"/>
    <xf numFmtId="0" fontId="2" fillId="0" borderId="0" xfId="0" applyFont="1" applyAlignment="1">
      <alignment horizontal="center" wrapText="1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49" fontId="13" fillId="2" borderId="0" xfId="2" applyNumberFormat="1" applyFont="1" applyFill="1" applyBorder="1" applyAlignment="1">
      <alignment horizontal="right" wrapText="1"/>
    </xf>
    <xf numFmtId="165" fontId="13" fillId="2" borderId="0" xfId="2" applyNumberFormat="1" applyFont="1" applyFill="1" applyBorder="1" applyAlignment="1">
      <alignment horizontal="center"/>
    </xf>
    <xf numFmtId="165" fontId="14" fillId="2" borderId="1" xfId="2" applyNumberFormat="1" applyFont="1" applyFill="1" applyBorder="1" applyAlignment="1">
      <alignment horizontal="center" vertical="center" wrapText="1"/>
    </xf>
    <xf numFmtId="165" fontId="15" fillId="2" borderId="1" xfId="2" applyNumberFormat="1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/>
    </xf>
    <xf numFmtId="49" fontId="13" fillId="2" borderId="1" xfId="2" applyNumberFormat="1" applyFont="1" applyFill="1" applyBorder="1" applyAlignment="1">
      <alignment horizontal="right" wrapText="1"/>
    </xf>
    <xf numFmtId="165" fontId="13" fillId="2" borderId="1" xfId="2" applyNumberFormat="1" applyFont="1" applyFill="1" applyBorder="1" applyAlignment="1">
      <alignment wrapText="1"/>
    </xf>
    <xf numFmtId="166" fontId="13" fillId="2" borderId="1" xfId="2" applyNumberFormat="1" applyFont="1" applyFill="1" applyBorder="1" applyAlignment="1">
      <alignment wrapText="1"/>
    </xf>
    <xf numFmtId="165" fontId="13" fillId="2" borderId="0" xfId="2" applyNumberFormat="1" applyFont="1" applyFill="1"/>
    <xf numFmtId="49" fontId="16" fillId="2" borderId="1" xfId="2" applyNumberFormat="1" applyFont="1" applyFill="1" applyBorder="1" applyAlignment="1">
      <alignment horizontal="left" wrapText="1"/>
    </xf>
    <xf numFmtId="165" fontId="13" fillId="2" borderId="2" xfId="2" applyNumberFormat="1" applyFont="1" applyFill="1" applyBorder="1" applyAlignment="1">
      <alignment wrapText="1"/>
    </xf>
    <xf numFmtId="165" fontId="14" fillId="2" borderId="1" xfId="2" applyNumberFormat="1" applyFont="1" applyFill="1" applyBorder="1" applyAlignment="1">
      <alignment wrapText="1"/>
    </xf>
    <xf numFmtId="165" fontId="14" fillId="2" borderId="1" xfId="2" applyNumberFormat="1" applyFont="1" applyFill="1" applyBorder="1" applyAlignment="1">
      <alignment horizontal="center" wrapText="1"/>
    </xf>
    <xf numFmtId="165" fontId="13" fillId="2" borderId="0" xfId="2" applyNumberFormat="1" applyFont="1" applyFill="1" applyBorder="1" applyAlignment="1">
      <alignment wrapText="1"/>
    </xf>
    <xf numFmtId="165" fontId="17" fillId="2" borderId="0" xfId="2" applyNumberFormat="1" applyFont="1" applyFill="1"/>
    <xf numFmtId="165" fontId="14" fillId="2" borderId="0" xfId="2" applyNumberFormat="1" applyFont="1" applyFill="1"/>
    <xf numFmtId="49" fontId="17" fillId="2" borderId="0" xfId="2" applyNumberFormat="1" applyFont="1" applyFill="1" applyAlignment="1">
      <alignment horizontal="right"/>
    </xf>
    <xf numFmtId="165" fontId="17" fillId="2" borderId="4" xfId="2" applyNumberFormat="1" applyFont="1" applyFill="1" applyBorder="1"/>
    <xf numFmtId="49" fontId="18" fillId="2" borderId="0" xfId="2" applyNumberFormat="1" applyFont="1" applyFill="1" applyAlignment="1">
      <alignment horizontal="right"/>
    </xf>
    <xf numFmtId="165" fontId="18" fillId="2" borderId="0" xfId="2" applyNumberFormat="1" applyFont="1" applyFill="1"/>
    <xf numFmtId="165" fontId="19" fillId="2" borderId="0" xfId="2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0" fillId="0" borderId="4" xfId="0" applyFont="1" applyBorder="1"/>
    <xf numFmtId="0" fontId="0" fillId="0" borderId="0" xfId="0" applyAlignment="1">
      <alignment horizontal="left"/>
    </xf>
    <xf numFmtId="165" fontId="15" fillId="2" borderId="0" xfId="2" applyNumberFormat="1" applyFont="1" applyFill="1" applyBorder="1" applyAlignment="1">
      <alignment horizontal="left" vertical="center" wrapText="1"/>
    </xf>
    <xf numFmtId="165" fontId="23" fillId="2" borderId="0" xfId="2" applyNumberFormat="1" applyFont="1" applyFill="1" applyBorder="1" applyAlignment="1">
      <alignment horizontal="left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165" fontId="13" fillId="2" borderId="2" xfId="2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0" fontId="2" fillId="0" borderId="0" xfId="0" applyFont="1"/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167" fontId="13" fillId="2" borderId="1" xfId="2" applyNumberFormat="1" applyFont="1" applyFill="1" applyBorder="1" applyAlignment="1">
      <alignment wrapText="1"/>
    </xf>
    <xf numFmtId="167" fontId="13" fillId="2" borderId="0" xfId="2" applyNumberFormat="1" applyFont="1" applyFill="1"/>
    <xf numFmtId="167" fontId="13" fillId="2" borderId="1" xfId="2" applyNumberFormat="1" applyFont="1" applyFill="1" applyBorder="1" applyAlignment="1">
      <alignment horizontal="center" vertical="center" wrapText="1"/>
    </xf>
    <xf numFmtId="167" fontId="19" fillId="0" borderId="1" xfId="1" applyNumberFormat="1" applyFont="1" applyFill="1" applyBorder="1" applyAlignment="1">
      <alignment horizontal="center" vertical="center"/>
    </xf>
    <xf numFmtId="167" fontId="14" fillId="2" borderId="1" xfId="2" applyNumberFormat="1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 applyProtection="1">
      <alignment horizontal="right"/>
    </xf>
    <xf numFmtId="167" fontId="13" fillId="2" borderId="3" xfId="2" applyNumberFormat="1" applyFont="1" applyFill="1" applyBorder="1" applyAlignment="1">
      <alignment horizontal="right" wrapText="1"/>
    </xf>
    <xf numFmtId="167" fontId="13" fillId="2" borderId="1" xfId="2" applyNumberFormat="1" applyFont="1" applyFill="1" applyBorder="1" applyAlignment="1">
      <alignment horizontal="right" wrapText="1"/>
    </xf>
    <xf numFmtId="167" fontId="24" fillId="0" borderId="1" xfId="0" applyNumberFormat="1" applyFont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 wrapText="1"/>
    </xf>
    <xf numFmtId="167" fontId="11" fillId="0" borderId="1" xfId="0" applyNumberFormat="1" applyFont="1" applyBorder="1"/>
    <xf numFmtId="0" fontId="11" fillId="0" borderId="1" xfId="0" applyFont="1" applyBorder="1"/>
    <xf numFmtId="165" fontId="23" fillId="2" borderId="0" xfId="2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167" fontId="14" fillId="2" borderId="1" xfId="2" applyNumberFormat="1" applyFont="1" applyFill="1" applyBorder="1" applyAlignment="1">
      <alignment horizontal="center" vertical="center" wrapText="1"/>
    </xf>
    <xf numFmtId="49" fontId="14" fillId="2" borderId="1" xfId="2" applyNumberFormat="1" applyFont="1" applyFill="1" applyBorder="1" applyAlignment="1">
      <alignment horizontal="center" vertical="center" wrapText="1"/>
    </xf>
    <xf numFmtId="49" fontId="14" fillId="2" borderId="1" xfId="2" applyNumberFormat="1" applyFont="1" applyFill="1" applyBorder="1" applyAlignment="1">
      <alignment horizontal="center" vertical="center"/>
    </xf>
    <xf numFmtId="165" fontId="14" fillId="2" borderId="1" xfId="2" applyNumberFormat="1" applyFont="1" applyFill="1" applyBorder="1" applyAlignment="1">
      <alignment horizontal="center" vertical="center" wrapText="1"/>
    </xf>
    <xf numFmtId="165" fontId="14" fillId="2" borderId="1" xfId="2" applyNumberFormat="1" applyFont="1" applyFill="1" applyBorder="1" applyAlignment="1">
      <alignment horizontal="center" wrapText="1"/>
    </xf>
    <xf numFmtId="165" fontId="14" fillId="2" borderId="1" xfId="2" applyNumberFormat="1" applyFont="1" applyFill="1" applyBorder="1" applyAlignment="1">
      <alignment wrapText="1"/>
    </xf>
    <xf numFmtId="165" fontId="14" fillId="2" borderId="2" xfId="2" applyNumberFormat="1" applyFont="1" applyFill="1" applyBorder="1" applyAlignment="1">
      <alignment horizontal="left" wrapText="1"/>
    </xf>
    <xf numFmtId="165" fontId="14" fillId="2" borderId="6" xfId="2" applyNumberFormat="1" applyFont="1" applyFill="1" applyBorder="1" applyAlignment="1">
      <alignment horizontal="left" wrapText="1"/>
    </xf>
    <xf numFmtId="165" fontId="14" fillId="2" borderId="3" xfId="2" applyNumberFormat="1" applyFont="1" applyFill="1" applyBorder="1" applyAlignment="1">
      <alignment horizontal="left" wrapText="1"/>
    </xf>
    <xf numFmtId="165" fontId="14" fillId="2" borderId="2" xfId="2" applyNumberFormat="1" applyFont="1" applyFill="1" applyBorder="1" applyAlignment="1">
      <alignment horizontal="center" wrapText="1"/>
    </xf>
    <xf numFmtId="165" fontId="14" fillId="2" borderId="6" xfId="2" applyNumberFormat="1" applyFont="1" applyFill="1" applyBorder="1" applyAlignment="1">
      <alignment horizontal="center" wrapText="1"/>
    </xf>
    <xf numFmtId="165" fontId="14" fillId="2" borderId="3" xfId="2" applyNumberFormat="1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</cellXfs>
  <cellStyles count="3">
    <cellStyle name="Звичайний_Додаток _ 3 зм_ни 4575" xfId="1" xr:uid="{00000000-0005-0000-0000-000000000000}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topLeftCell="B1" zoomScaleNormal="100" workbookViewId="0">
      <selection activeCell="H47" sqref="H47"/>
    </sheetView>
  </sheetViews>
  <sheetFormatPr defaultColWidth="8.85546875" defaultRowHeight="14.25" x14ac:dyDescent="0.2"/>
  <cols>
    <col min="1" max="1" width="15.5703125" style="2" customWidth="1"/>
    <col min="2" max="2" width="15.7109375" style="3" customWidth="1"/>
    <col min="3" max="3" width="27.5703125" style="3" customWidth="1"/>
    <col min="4" max="4" width="18.5703125" style="3" customWidth="1"/>
    <col min="5" max="5" width="13.7109375" style="3" customWidth="1"/>
    <col min="6" max="6" width="16" style="3" customWidth="1"/>
    <col min="7" max="7" width="14.28515625" style="3" customWidth="1"/>
    <col min="8" max="8" width="16.28515625" style="3" customWidth="1"/>
    <col min="9" max="9" width="15" style="3" customWidth="1"/>
    <col min="10" max="10" width="16.42578125" style="3" customWidth="1"/>
    <col min="11" max="11" width="15.5703125" style="3" customWidth="1"/>
    <col min="12" max="12" width="11.7109375" style="4" bestFit="1" customWidth="1"/>
    <col min="13" max="16384" width="8.85546875" style="4"/>
  </cols>
  <sheetData>
    <row r="1" spans="1:11" ht="15.75" x14ac:dyDescent="0.2">
      <c r="J1" s="63" t="s">
        <v>39</v>
      </c>
      <c r="K1" s="63"/>
    </row>
    <row r="2" spans="1:11" s="5" customFormat="1" ht="20.25" x14ac:dyDescent="0.2">
      <c r="A2" s="64" t="s">
        <v>42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s="5" customFormat="1" ht="20.25" x14ac:dyDescent="0.2">
      <c r="A3" s="65" t="s">
        <v>48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s="5" customFormat="1" x14ac:dyDescent="0.2">
      <c r="A4" s="66" t="s">
        <v>38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s="5" customForma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 t="s">
        <v>41</v>
      </c>
    </row>
    <row r="6" spans="1:11" s="6" customFormat="1" ht="12.75" customHeight="1" x14ac:dyDescent="0.2">
      <c r="A6" s="68" t="s">
        <v>3</v>
      </c>
      <c r="B6" s="70" t="s">
        <v>4</v>
      </c>
      <c r="C6" s="70" t="s">
        <v>5</v>
      </c>
      <c r="D6" s="71" t="s">
        <v>6</v>
      </c>
      <c r="E6" s="71"/>
      <c r="F6" s="76" t="s">
        <v>7</v>
      </c>
      <c r="G6" s="77"/>
      <c r="H6" s="77"/>
      <c r="I6" s="78"/>
      <c r="J6" s="71" t="s">
        <v>8</v>
      </c>
      <c r="K6" s="71"/>
    </row>
    <row r="7" spans="1:11" s="6" customFormat="1" ht="121.5" customHeight="1" x14ac:dyDescent="0.2">
      <c r="A7" s="69"/>
      <c r="B7" s="70"/>
      <c r="C7" s="70"/>
      <c r="D7" s="16" t="s">
        <v>43</v>
      </c>
      <c r="E7" s="16" t="s">
        <v>44</v>
      </c>
      <c r="F7" s="16" t="s">
        <v>43</v>
      </c>
      <c r="G7" s="17" t="s">
        <v>31</v>
      </c>
      <c r="H7" s="16" t="s">
        <v>44</v>
      </c>
      <c r="I7" s="17" t="s">
        <v>31</v>
      </c>
      <c r="J7" s="16" t="s">
        <v>43</v>
      </c>
      <c r="K7" s="16" t="s">
        <v>44</v>
      </c>
    </row>
    <row r="8" spans="1:11" s="5" customFormat="1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 t="s">
        <v>32</v>
      </c>
      <c r="H8" s="18" t="s">
        <v>33</v>
      </c>
      <c r="I8" s="18" t="s">
        <v>34</v>
      </c>
      <c r="J8" s="18" t="s">
        <v>35</v>
      </c>
      <c r="K8" s="18" t="s">
        <v>36</v>
      </c>
    </row>
    <row r="9" spans="1:11" s="7" customFormat="1" ht="27.75" customHeight="1" x14ac:dyDescent="0.25">
      <c r="A9" s="73" t="s">
        <v>45</v>
      </c>
      <c r="B9" s="74"/>
      <c r="C9" s="75"/>
      <c r="D9" s="67">
        <f>SUM(D25:D49)</f>
        <v>5221.4219999999996</v>
      </c>
      <c r="E9" s="67">
        <f t="shared" ref="E9:K9" si="0">SUM(E25:E49)</f>
        <v>4524.2700000000004</v>
      </c>
      <c r="F9" s="67">
        <f t="shared" si="0"/>
        <v>287150.89399999997</v>
      </c>
      <c r="G9" s="67">
        <f t="shared" si="0"/>
        <v>271753.821</v>
      </c>
      <c r="H9" s="67">
        <f t="shared" si="0"/>
        <v>189680.117</v>
      </c>
      <c r="I9" s="67">
        <f t="shared" si="0"/>
        <v>170755.245</v>
      </c>
      <c r="J9" s="67">
        <f t="shared" si="0"/>
        <v>292372.31599999999</v>
      </c>
      <c r="K9" s="67">
        <f t="shared" si="0"/>
        <v>194204.38699999999</v>
      </c>
    </row>
    <row r="10" spans="1:11" s="7" customFormat="1" ht="15" x14ac:dyDescent="0.25">
      <c r="A10" s="72" t="s">
        <v>9</v>
      </c>
      <c r="B10" s="72"/>
      <c r="C10" s="72"/>
      <c r="D10" s="67"/>
      <c r="E10" s="67"/>
      <c r="F10" s="67"/>
      <c r="G10" s="67"/>
      <c r="H10" s="67"/>
      <c r="I10" s="67"/>
      <c r="J10" s="67"/>
      <c r="K10" s="67"/>
    </row>
    <row r="11" spans="1:11" s="7" customFormat="1" ht="15" hidden="1" x14ac:dyDescent="0.25">
      <c r="A11" s="19" t="s">
        <v>10</v>
      </c>
      <c r="B11" s="20"/>
      <c r="C11" s="20"/>
      <c r="D11" s="51"/>
      <c r="E11" s="51"/>
      <c r="F11" s="51"/>
      <c r="G11" s="51"/>
      <c r="H11" s="51"/>
      <c r="I11" s="51"/>
      <c r="J11" s="51"/>
      <c r="K11" s="51"/>
    </row>
    <row r="12" spans="1:11" s="7" customFormat="1" ht="15" hidden="1" x14ac:dyDescent="0.25">
      <c r="A12" s="19" t="s">
        <v>11</v>
      </c>
      <c r="B12" s="20"/>
      <c r="C12" s="20"/>
      <c r="D12" s="51"/>
      <c r="E12" s="51"/>
      <c r="F12" s="51"/>
      <c r="G12" s="51"/>
      <c r="H12" s="51"/>
      <c r="I12" s="51"/>
      <c r="J12" s="51"/>
      <c r="K12" s="51"/>
    </row>
    <row r="13" spans="1:11" s="7" customFormat="1" ht="15" hidden="1" x14ac:dyDescent="0.25">
      <c r="A13" s="19" t="s">
        <v>12</v>
      </c>
      <c r="B13" s="20"/>
      <c r="C13" s="20"/>
      <c r="D13" s="51"/>
      <c r="E13" s="51"/>
      <c r="F13" s="51"/>
      <c r="G13" s="51"/>
      <c r="H13" s="51"/>
      <c r="I13" s="51"/>
      <c r="J13" s="51"/>
      <c r="K13" s="51"/>
    </row>
    <row r="14" spans="1:11" s="7" customFormat="1" ht="15" hidden="1" x14ac:dyDescent="0.25">
      <c r="A14" s="19" t="s">
        <v>13</v>
      </c>
      <c r="B14" s="20"/>
      <c r="C14" s="20"/>
      <c r="D14" s="51"/>
      <c r="E14" s="51"/>
      <c r="F14" s="51"/>
      <c r="G14" s="51"/>
      <c r="H14" s="51"/>
      <c r="I14" s="51"/>
      <c r="J14" s="51"/>
      <c r="K14" s="51"/>
    </row>
    <row r="15" spans="1:11" s="7" customFormat="1" ht="15" hidden="1" x14ac:dyDescent="0.25">
      <c r="A15" s="19" t="s">
        <v>14</v>
      </c>
      <c r="B15" s="20"/>
      <c r="C15" s="20"/>
      <c r="D15" s="51"/>
      <c r="E15" s="51"/>
      <c r="F15" s="51"/>
      <c r="G15" s="51"/>
      <c r="H15" s="51"/>
      <c r="I15" s="51"/>
      <c r="J15" s="51"/>
      <c r="K15" s="51"/>
    </row>
    <row r="16" spans="1:11" s="7" customFormat="1" ht="15" hidden="1" x14ac:dyDescent="0.25">
      <c r="A16" s="19" t="s">
        <v>15</v>
      </c>
      <c r="B16" s="20"/>
      <c r="C16" s="20"/>
      <c r="D16" s="51"/>
      <c r="E16" s="51"/>
      <c r="F16" s="51"/>
      <c r="G16" s="51"/>
      <c r="H16" s="51"/>
      <c r="I16" s="51"/>
      <c r="J16" s="51"/>
      <c r="K16" s="51"/>
    </row>
    <row r="17" spans="1:11" s="7" customFormat="1" ht="15" hidden="1" x14ac:dyDescent="0.25">
      <c r="A17" s="19" t="s">
        <v>16</v>
      </c>
      <c r="B17" s="20"/>
      <c r="C17" s="20"/>
      <c r="D17" s="51"/>
      <c r="E17" s="51"/>
      <c r="F17" s="51"/>
      <c r="G17" s="51"/>
      <c r="H17" s="51"/>
      <c r="I17" s="51"/>
      <c r="J17" s="51"/>
      <c r="K17" s="51"/>
    </row>
    <row r="18" spans="1:11" s="7" customFormat="1" ht="15" hidden="1" x14ac:dyDescent="0.25">
      <c r="A18" s="19" t="s">
        <v>17</v>
      </c>
      <c r="B18" s="20"/>
      <c r="C18" s="20"/>
      <c r="D18" s="51"/>
      <c r="E18" s="51"/>
      <c r="F18" s="51"/>
      <c r="G18" s="51"/>
      <c r="H18" s="51"/>
      <c r="I18" s="51"/>
      <c r="J18" s="51"/>
      <c r="K18" s="51"/>
    </row>
    <row r="19" spans="1:11" s="7" customFormat="1" ht="15" hidden="1" x14ac:dyDescent="0.25">
      <c r="A19" s="19" t="s">
        <v>18</v>
      </c>
      <c r="B19" s="20"/>
      <c r="C19" s="20"/>
      <c r="D19" s="51"/>
      <c r="E19" s="51"/>
      <c r="F19" s="51"/>
      <c r="G19" s="51"/>
      <c r="H19" s="51"/>
      <c r="I19" s="51"/>
      <c r="J19" s="51"/>
      <c r="K19" s="51"/>
    </row>
    <row r="20" spans="1:11" s="7" customFormat="1" ht="15" hidden="1" x14ac:dyDescent="0.25">
      <c r="A20" s="19" t="s">
        <v>19</v>
      </c>
      <c r="B20" s="20"/>
      <c r="C20" s="20"/>
      <c r="D20" s="51"/>
      <c r="E20" s="51"/>
      <c r="F20" s="51"/>
      <c r="G20" s="51"/>
      <c r="H20" s="51"/>
      <c r="I20" s="51"/>
      <c r="J20" s="51"/>
      <c r="K20" s="51"/>
    </row>
    <row r="21" spans="1:11" s="7" customFormat="1" ht="15" hidden="1" x14ac:dyDescent="0.25">
      <c r="A21" s="19" t="s">
        <v>20</v>
      </c>
      <c r="B21" s="20"/>
      <c r="C21" s="20"/>
      <c r="D21" s="51"/>
      <c r="E21" s="51"/>
      <c r="F21" s="51"/>
      <c r="G21" s="51"/>
      <c r="H21" s="51"/>
      <c r="I21" s="51"/>
      <c r="J21" s="51"/>
      <c r="K21" s="51"/>
    </row>
    <row r="22" spans="1:11" s="7" customFormat="1" ht="15" hidden="1" x14ac:dyDescent="0.25">
      <c r="A22" s="19" t="s">
        <v>21</v>
      </c>
      <c r="B22" s="20"/>
      <c r="C22" s="20"/>
      <c r="D22" s="51"/>
      <c r="E22" s="51"/>
      <c r="F22" s="51"/>
      <c r="G22" s="51"/>
      <c r="H22" s="51"/>
      <c r="I22" s="51"/>
      <c r="J22" s="51"/>
      <c r="K22" s="51"/>
    </row>
    <row r="23" spans="1:11" s="7" customFormat="1" ht="16.149999999999999" hidden="1" customHeight="1" x14ac:dyDescent="0.25">
      <c r="A23" s="72" t="s">
        <v>22</v>
      </c>
      <c r="B23" s="72"/>
      <c r="C23" s="72"/>
      <c r="D23" s="52"/>
      <c r="E23" s="52"/>
      <c r="F23" s="51"/>
      <c r="G23" s="51"/>
      <c r="H23" s="51"/>
      <c r="I23" s="51"/>
      <c r="J23" s="51"/>
      <c r="K23" s="51"/>
    </row>
    <row r="24" spans="1:11" s="7" customFormat="1" ht="24.75" hidden="1" x14ac:dyDescent="0.25">
      <c r="A24" s="23" t="s">
        <v>23</v>
      </c>
      <c r="B24" s="20"/>
      <c r="C24" s="20"/>
      <c r="D24" s="51"/>
      <c r="E24" s="51"/>
      <c r="F24" s="51"/>
      <c r="G24" s="51"/>
      <c r="H24" s="51"/>
      <c r="I24" s="51"/>
      <c r="J24" s="51"/>
      <c r="K24" s="51"/>
    </row>
    <row r="25" spans="1:11" s="7" customFormat="1" ht="51" x14ac:dyDescent="0.25">
      <c r="A25" s="40" t="s">
        <v>139</v>
      </c>
      <c r="B25" s="40" t="s">
        <v>140</v>
      </c>
      <c r="C25" s="41" t="s">
        <v>141</v>
      </c>
      <c r="D25" s="53">
        <v>3109</v>
      </c>
      <c r="E25" s="53">
        <v>3029.5</v>
      </c>
      <c r="F25" s="54">
        <v>3366.1</v>
      </c>
      <c r="G25" s="54"/>
      <c r="H25" s="54">
        <v>3231.4</v>
      </c>
      <c r="I25" s="54"/>
      <c r="J25" s="54">
        <f>D25+F25</f>
        <v>6475.1</v>
      </c>
      <c r="K25" s="54">
        <f>E25+H25</f>
        <v>6260.9</v>
      </c>
    </row>
    <row r="26" spans="1:11" s="7" customFormat="1" ht="25.5" x14ac:dyDescent="0.25">
      <c r="A26" s="40" t="s">
        <v>51</v>
      </c>
      <c r="B26" s="40" t="s">
        <v>52</v>
      </c>
      <c r="C26" s="41" t="s">
        <v>53</v>
      </c>
      <c r="D26" s="55"/>
      <c r="E26" s="55"/>
      <c r="F26" s="54">
        <v>59717.919000000002</v>
      </c>
      <c r="G26" s="54">
        <v>59717.919000000002</v>
      </c>
      <c r="H26" s="54">
        <v>59039.853999999999</v>
      </c>
      <c r="I26" s="54">
        <v>59039.853999999999</v>
      </c>
      <c r="J26" s="54">
        <f>D26+F26</f>
        <v>59717.919000000002</v>
      </c>
      <c r="K26" s="54">
        <f>E26+H26</f>
        <v>59039.853999999999</v>
      </c>
    </row>
    <row r="27" spans="1:11" s="7" customFormat="1" ht="15" hidden="1" x14ac:dyDescent="0.25">
      <c r="A27" s="19"/>
      <c r="B27" s="20"/>
      <c r="C27" s="24"/>
      <c r="D27" s="56"/>
      <c r="E27" s="57"/>
      <c r="F27" s="58"/>
      <c r="G27" s="58"/>
      <c r="H27" s="58"/>
      <c r="I27" s="58"/>
      <c r="J27" s="54">
        <f t="shared" ref="J27:J48" si="1">D27+F27</f>
        <v>0</v>
      </c>
      <c r="K27" s="54">
        <f t="shared" ref="K27:K49" si="2">E27+H27</f>
        <v>0</v>
      </c>
    </row>
    <row r="28" spans="1:11" s="7" customFormat="1" ht="15" hidden="1" x14ac:dyDescent="0.25">
      <c r="A28" s="19"/>
      <c r="B28" s="20"/>
      <c r="C28" s="24"/>
      <c r="D28" s="58"/>
      <c r="E28" s="57"/>
      <c r="F28" s="58"/>
      <c r="G28" s="58"/>
      <c r="H28" s="58"/>
      <c r="I28" s="58"/>
      <c r="J28" s="54">
        <f t="shared" si="1"/>
        <v>0</v>
      </c>
      <c r="K28" s="54">
        <f t="shared" si="2"/>
        <v>0</v>
      </c>
    </row>
    <row r="29" spans="1:11" s="7" customFormat="1" ht="15" hidden="1" x14ac:dyDescent="0.25">
      <c r="A29" s="19"/>
      <c r="B29" s="20"/>
      <c r="C29" s="24"/>
      <c r="D29" s="58"/>
      <c r="E29" s="57"/>
      <c r="F29" s="58"/>
      <c r="G29" s="58"/>
      <c r="H29" s="58"/>
      <c r="I29" s="58"/>
      <c r="J29" s="54">
        <f t="shared" si="1"/>
        <v>0</v>
      </c>
      <c r="K29" s="54">
        <f t="shared" si="2"/>
        <v>0</v>
      </c>
    </row>
    <row r="30" spans="1:11" s="7" customFormat="1" ht="15" hidden="1" x14ac:dyDescent="0.25">
      <c r="A30" s="19"/>
      <c r="B30" s="20"/>
      <c r="C30" s="24"/>
      <c r="D30" s="58"/>
      <c r="E30" s="57"/>
      <c r="F30" s="58"/>
      <c r="G30" s="58"/>
      <c r="H30" s="58"/>
      <c r="I30" s="58"/>
      <c r="J30" s="54">
        <f t="shared" si="1"/>
        <v>0</v>
      </c>
      <c r="K30" s="54">
        <f t="shared" si="2"/>
        <v>0</v>
      </c>
    </row>
    <row r="31" spans="1:11" s="7" customFormat="1" ht="15" hidden="1" x14ac:dyDescent="0.25">
      <c r="A31" s="19"/>
      <c r="B31" s="20"/>
      <c r="C31" s="24"/>
      <c r="D31" s="58"/>
      <c r="E31" s="57"/>
      <c r="F31" s="58"/>
      <c r="G31" s="58"/>
      <c r="H31" s="58"/>
      <c r="I31" s="58"/>
      <c r="J31" s="54">
        <f t="shared" si="1"/>
        <v>0</v>
      </c>
      <c r="K31" s="54">
        <f t="shared" si="2"/>
        <v>0</v>
      </c>
    </row>
    <row r="32" spans="1:11" s="7" customFormat="1" ht="15" hidden="1" x14ac:dyDescent="0.25">
      <c r="A32" s="19"/>
      <c r="B32" s="20"/>
      <c r="C32" s="20"/>
      <c r="D32" s="58"/>
      <c r="E32" s="58"/>
      <c r="F32" s="58"/>
      <c r="G32" s="58"/>
      <c r="H32" s="58"/>
      <c r="I32" s="58"/>
      <c r="J32" s="54">
        <f t="shared" si="1"/>
        <v>0</v>
      </c>
      <c r="K32" s="54">
        <f t="shared" si="2"/>
        <v>0</v>
      </c>
    </row>
    <row r="33" spans="1:11" s="7" customFormat="1" ht="15" hidden="1" x14ac:dyDescent="0.25">
      <c r="A33" s="19"/>
      <c r="B33" s="20"/>
      <c r="C33" s="20"/>
      <c r="D33" s="58"/>
      <c r="E33" s="58"/>
      <c r="F33" s="58"/>
      <c r="G33" s="58"/>
      <c r="H33" s="58"/>
      <c r="I33" s="58"/>
      <c r="J33" s="54">
        <f t="shared" si="1"/>
        <v>0</v>
      </c>
      <c r="K33" s="54">
        <f t="shared" si="2"/>
        <v>0</v>
      </c>
    </row>
    <row r="34" spans="1:11" s="7" customFormat="1" ht="15" hidden="1" x14ac:dyDescent="0.25">
      <c r="A34" s="19"/>
      <c r="B34" s="20"/>
      <c r="C34" s="20"/>
      <c r="D34" s="58"/>
      <c r="E34" s="58"/>
      <c r="F34" s="58"/>
      <c r="G34" s="58"/>
      <c r="H34" s="58"/>
      <c r="I34" s="58"/>
      <c r="J34" s="54">
        <f t="shared" si="1"/>
        <v>0</v>
      </c>
      <c r="K34" s="54">
        <f t="shared" si="2"/>
        <v>0</v>
      </c>
    </row>
    <row r="35" spans="1:11" s="7" customFormat="1" ht="67.5" customHeight="1" x14ac:dyDescent="0.25">
      <c r="A35" s="40" t="s">
        <v>54</v>
      </c>
      <c r="B35" s="40" t="s">
        <v>58</v>
      </c>
      <c r="C35" s="41" t="s">
        <v>55</v>
      </c>
      <c r="D35" s="54"/>
      <c r="E35" s="58"/>
      <c r="F35" s="54">
        <v>71.347999999999999</v>
      </c>
      <c r="G35" s="58"/>
      <c r="H35" s="58"/>
      <c r="I35" s="58"/>
      <c r="J35" s="54">
        <f t="shared" si="1"/>
        <v>71.347999999999999</v>
      </c>
      <c r="K35" s="54"/>
    </row>
    <row r="36" spans="1:11" s="7" customFormat="1" ht="28.5" customHeight="1" x14ac:dyDescent="0.25">
      <c r="A36" s="40" t="s">
        <v>56</v>
      </c>
      <c r="B36" s="40" t="s">
        <v>59</v>
      </c>
      <c r="C36" s="41" t="s">
        <v>57</v>
      </c>
      <c r="D36" s="58"/>
      <c r="E36" s="58"/>
      <c r="F36" s="54">
        <v>23.385000000000002</v>
      </c>
      <c r="G36" s="54">
        <v>23.385000000000002</v>
      </c>
      <c r="H36" s="54">
        <v>21.385000000000002</v>
      </c>
      <c r="I36" s="54">
        <v>21.385000000000002</v>
      </c>
      <c r="J36" s="54">
        <f t="shared" si="1"/>
        <v>23.385000000000002</v>
      </c>
      <c r="K36" s="54">
        <f t="shared" si="2"/>
        <v>21.385000000000002</v>
      </c>
    </row>
    <row r="37" spans="1:11" s="7" customFormat="1" ht="25.5" x14ac:dyDescent="0.25">
      <c r="A37" s="40" t="s">
        <v>60</v>
      </c>
      <c r="B37" s="40" t="s">
        <v>59</v>
      </c>
      <c r="C37" s="41" t="s">
        <v>61</v>
      </c>
      <c r="D37" s="58"/>
      <c r="E37" s="58"/>
      <c r="F37" s="54">
        <v>7270.56</v>
      </c>
      <c r="G37" s="54">
        <v>7270.56</v>
      </c>
      <c r="H37" s="54">
        <v>7188.0810000000001</v>
      </c>
      <c r="I37" s="54">
        <v>7188.0810000000001</v>
      </c>
      <c r="J37" s="54">
        <f t="shared" si="1"/>
        <v>7270.56</v>
      </c>
      <c r="K37" s="54">
        <f t="shared" si="2"/>
        <v>7188.0810000000001</v>
      </c>
    </row>
    <row r="38" spans="1:11" s="7" customFormat="1" ht="25.5" x14ac:dyDescent="0.25">
      <c r="A38" s="40" t="s">
        <v>62</v>
      </c>
      <c r="B38" s="40" t="s">
        <v>59</v>
      </c>
      <c r="C38" s="41" t="s">
        <v>63</v>
      </c>
      <c r="D38" s="58"/>
      <c r="E38" s="58"/>
      <c r="F38" s="54">
        <v>10269.864</v>
      </c>
      <c r="G38" s="54">
        <v>10269.864</v>
      </c>
      <c r="H38" s="54">
        <v>10238.019</v>
      </c>
      <c r="I38" s="54">
        <v>10238.019</v>
      </c>
      <c r="J38" s="54">
        <f t="shared" si="1"/>
        <v>10269.864</v>
      </c>
      <c r="K38" s="54">
        <f t="shared" si="2"/>
        <v>10238.019</v>
      </c>
    </row>
    <row r="39" spans="1:11" s="7" customFormat="1" ht="25.5" x14ac:dyDescent="0.25">
      <c r="A39" s="40" t="s">
        <v>64</v>
      </c>
      <c r="B39" s="40" t="s">
        <v>59</v>
      </c>
      <c r="C39" s="41" t="s">
        <v>65</v>
      </c>
      <c r="D39" s="58"/>
      <c r="E39" s="58"/>
      <c r="F39" s="54">
        <v>165</v>
      </c>
      <c r="G39" s="54">
        <v>165</v>
      </c>
      <c r="H39" s="54">
        <v>96.662999999999997</v>
      </c>
      <c r="I39" s="54">
        <v>96.662999999999997</v>
      </c>
      <c r="J39" s="54">
        <f t="shared" si="1"/>
        <v>165</v>
      </c>
      <c r="K39" s="54">
        <f t="shared" si="2"/>
        <v>96.662999999999997</v>
      </c>
    </row>
    <row r="40" spans="1:11" s="7" customFormat="1" ht="38.25" x14ac:dyDescent="0.25">
      <c r="A40" s="40" t="s">
        <v>66</v>
      </c>
      <c r="B40" s="40" t="s">
        <v>59</v>
      </c>
      <c r="C40" s="41" t="s">
        <v>67</v>
      </c>
      <c r="D40" s="58"/>
      <c r="E40" s="58"/>
      <c r="F40" s="54">
        <v>2849.44</v>
      </c>
      <c r="G40" s="54">
        <v>2849.44</v>
      </c>
      <c r="H40" s="54">
        <v>2134.84</v>
      </c>
      <c r="I40" s="54">
        <v>2134.84</v>
      </c>
      <c r="J40" s="54">
        <f t="shared" si="1"/>
        <v>2849.44</v>
      </c>
      <c r="K40" s="54">
        <f t="shared" si="2"/>
        <v>2134.84</v>
      </c>
    </row>
    <row r="41" spans="1:11" s="7" customFormat="1" ht="25.5" x14ac:dyDescent="0.25">
      <c r="A41" s="40" t="s">
        <v>68</v>
      </c>
      <c r="B41" s="40" t="s">
        <v>59</v>
      </c>
      <c r="C41" s="41" t="s">
        <v>69</v>
      </c>
      <c r="D41" s="58"/>
      <c r="E41" s="58"/>
      <c r="F41" s="54">
        <v>11797.276</v>
      </c>
      <c r="G41" s="54">
        <v>11797.276</v>
      </c>
      <c r="H41" s="54">
        <v>10608.409</v>
      </c>
      <c r="I41" s="54">
        <v>10608.409</v>
      </c>
      <c r="J41" s="54">
        <f t="shared" si="1"/>
        <v>11797.276</v>
      </c>
      <c r="K41" s="54">
        <f t="shared" si="2"/>
        <v>10608.409</v>
      </c>
    </row>
    <row r="42" spans="1:11" s="7" customFormat="1" ht="25.5" x14ac:dyDescent="0.25">
      <c r="A42" s="40" t="s">
        <v>70</v>
      </c>
      <c r="B42" s="40" t="s">
        <v>59</v>
      </c>
      <c r="C42" s="41" t="s">
        <v>71</v>
      </c>
      <c r="D42" s="58"/>
      <c r="E42" s="58"/>
      <c r="F42" s="54">
        <v>883.60799999999995</v>
      </c>
      <c r="G42" s="54">
        <v>883.60799999999995</v>
      </c>
      <c r="H42" s="54">
        <v>821.44399999999996</v>
      </c>
      <c r="I42" s="54">
        <v>821.44399999999996</v>
      </c>
      <c r="J42" s="54">
        <f t="shared" si="1"/>
        <v>883.60799999999995</v>
      </c>
      <c r="K42" s="54">
        <f t="shared" si="2"/>
        <v>821.44399999999996</v>
      </c>
    </row>
    <row r="43" spans="1:11" s="7" customFormat="1" ht="55.5" customHeight="1" x14ac:dyDescent="0.25">
      <c r="A43" s="40" t="s">
        <v>72</v>
      </c>
      <c r="B43" s="40" t="s">
        <v>73</v>
      </c>
      <c r="C43" s="41" t="s">
        <v>74</v>
      </c>
      <c r="D43" s="58"/>
      <c r="E43" s="58"/>
      <c r="F43" s="54">
        <v>67184.672999999995</v>
      </c>
      <c r="G43" s="54">
        <v>67184.672999999995</v>
      </c>
      <c r="H43" s="54">
        <v>67134.260999999999</v>
      </c>
      <c r="I43" s="54">
        <v>67134.260999999999</v>
      </c>
      <c r="J43" s="54">
        <f t="shared" si="1"/>
        <v>67184.672999999995</v>
      </c>
      <c r="K43" s="54">
        <f t="shared" si="2"/>
        <v>67134.260999999999</v>
      </c>
    </row>
    <row r="44" spans="1:11" s="7" customFormat="1" ht="63.75" x14ac:dyDescent="0.25">
      <c r="A44" s="40" t="s">
        <v>75</v>
      </c>
      <c r="B44" s="40" t="s">
        <v>73</v>
      </c>
      <c r="C44" s="41" t="s">
        <v>76</v>
      </c>
      <c r="D44" s="58"/>
      <c r="E44" s="58"/>
      <c r="F44" s="54">
        <v>1200</v>
      </c>
      <c r="G44" s="54">
        <v>1200</v>
      </c>
      <c r="H44" s="58"/>
      <c r="I44" s="58"/>
      <c r="J44" s="54">
        <f t="shared" si="1"/>
        <v>1200</v>
      </c>
      <c r="K44" s="54"/>
    </row>
    <row r="45" spans="1:11" s="7" customFormat="1" ht="38.25" x14ac:dyDescent="0.25">
      <c r="A45" s="40" t="s">
        <v>77</v>
      </c>
      <c r="B45" s="40" t="s">
        <v>73</v>
      </c>
      <c r="C45" s="41" t="s">
        <v>78</v>
      </c>
      <c r="D45" s="54">
        <v>81.034999999999997</v>
      </c>
      <c r="E45" s="54">
        <v>31.326000000000001</v>
      </c>
      <c r="F45" s="58"/>
      <c r="G45" s="58"/>
      <c r="H45" s="58"/>
      <c r="I45" s="58"/>
      <c r="J45" s="54">
        <f t="shared" si="1"/>
        <v>81.034999999999997</v>
      </c>
      <c r="K45" s="54">
        <f t="shared" si="2"/>
        <v>31.326000000000001</v>
      </c>
    </row>
    <row r="46" spans="1:11" s="7" customFormat="1" ht="15" x14ac:dyDescent="0.25">
      <c r="A46" s="40" t="s">
        <v>79</v>
      </c>
      <c r="B46" s="40" t="s">
        <v>80</v>
      </c>
      <c r="C46" s="41" t="s">
        <v>81</v>
      </c>
      <c r="D46" s="54">
        <v>531.38699999999994</v>
      </c>
      <c r="E46" s="54">
        <v>424.48399999999998</v>
      </c>
      <c r="F46" s="54">
        <v>121780.03</v>
      </c>
      <c r="G46" s="54">
        <v>110306.09600000001</v>
      </c>
      <c r="H46" s="54">
        <v>29543.092000000001</v>
      </c>
      <c r="I46" s="54">
        <v>13407.290999999999</v>
      </c>
      <c r="J46" s="54">
        <f t="shared" si="1"/>
        <v>122311.417</v>
      </c>
      <c r="K46" s="54">
        <f t="shared" si="2"/>
        <v>29967.576000000001</v>
      </c>
    </row>
    <row r="47" spans="1:11" s="7" customFormat="1" ht="38.25" x14ac:dyDescent="0.25">
      <c r="A47" s="40" t="s">
        <v>82</v>
      </c>
      <c r="B47" s="40" t="s">
        <v>83</v>
      </c>
      <c r="C47" s="41" t="s">
        <v>84</v>
      </c>
      <c r="D47" s="58"/>
      <c r="E47" s="58"/>
      <c r="F47" s="54">
        <v>86</v>
      </c>
      <c r="G47" s="54">
        <v>86</v>
      </c>
      <c r="H47" s="54">
        <v>64.998000000000005</v>
      </c>
      <c r="I47" s="54">
        <v>64.998000000000005</v>
      </c>
      <c r="J47" s="54">
        <f t="shared" si="1"/>
        <v>86</v>
      </c>
      <c r="K47" s="54">
        <f t="shared" si="2"/>
        <v>64.998000000000005</v>
      </c>
    </row>
    <row r="48" spans="1:11" s="7" customFormat="1" ht="63.75" x14ac:dyDescent="0.25">
      <c r="A48" s="40" t="s">
        <v>85</v>
      </c>
      <c r="B48" s="40" t="s">
        <v>86</v>
      </c>
      <c r="C48" s="41" t="s">
        <v>87</v>
      </c>
      <c r="D48" s="54">
        <v>1500</v>
      </c>
      <c r="E48" s="54">
        <v>1038.96</v>
      </c>
      <c r="F48" s="54">
        <v>1295.691</v>
      </c>
      <c r="G48" s="54"/>
      <c r="H48" s="54">
        <v>740.73900000000003</v>
      </c>
      <c r="I48" s="54"/>
      <c r="J48" s="54">
        <f t="shared" si="1"/>
        <v>2795.6909999999998</v>
      </c>
      <c r="K48" s="54">
        <f t="shared" si="2"/>
        <v>1779.6990000000001</v>
      </c>
    </row>
    <row r="49" spans="1:11" s="7" customFormat="1" ht="65.25" customHeight="1" x14ac:dyDescent="0.25">
      <c r="A49" s="40" t="s">
        <v>88</v>
      </c>
      <c r="B49" s="40" t="s">
        <v>86</v>
      </c>
      <c r="C49" s="41" t="s">
        <v>89</v>
      </c>
      <c r="D49" s="58"/>
      <c r="E49" s="58"/>
      <c r="F49" s="54">
        <v>-810</v>
      </c>
      <c r="G49" s="54"/>
      <c r="H49" s="54">
        <v>-1183.068</v>
      </c>
      <c r="I49" s="58"/>
      <c r="J49" s="54">
        <f>D49+F49</f>
        <v>-810</v>
      </c>
      <c r="K49" s="54">
        <f t="shared" si="2"/>
        <v>-1183.068</v>
      </c>
    </row>
    <row r="50" spans="1:11" s="7" customFormat="1" ht="15" hidden="1" x14ac:dyDescent="0.25">
      <c r="A50" s="19" t="s">
        <v>20</v>
      </c>
      <c r="B50" s="26"/>
      <c r="C50" s="25"/>
      <c r="D50" s="21"/>
      <c r="E50" s="21"/>
      <c r="F50" s="21">
        <v>17173</v>
      </c>
      <c r="G50" s="21"/>
      <c r="H50" s="21">
        <v>17173</v>
      </c>
      <c r="I50" s="21"/>
      <c r="J50" s="21">
        <f>D50+F50</f>
        <v>17173</v>
      </c>
      <c r="K50" s="21">
        <f>E50+H50</f>
        <v>17173</v>
      </c>
    </row>
    <row r="51" spans="1:11" s="7" customFormat="1" ht="15" x14ac:dyDescent="0.25">
      <c r="A51" s="14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s="7" customFormat="1" ht="15" x14ac:dyDescent="0.25">
      <c r="A52" s="14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s="7" customFormat="1" ht="15.75" x14ac:dyDescent="0.25">
      <c r="A53" s="28" t="s">
        <v>49</v>
      </c>
      <c r="B53" s="29"/>
      <c r="C53" s="29"/>
      <c r="D53" s="29"/>
      <c r="E53" s="29"/>
      <c r="F53" s="29"/>
      <c r="G53" s="29"/>
      <c r="H53" s="29"/>
      <c r="I53" s="29"/>
      <c r="J53" s="29"/>
      <c r="K53" s="30" t="s">
        <v>50</v>
      </c>
    </row>
    <row r="54" spans="1:11" s="7" customFormat="1" ht="16.5" thickBot="1" x14ac:dyDescent="0.3">
      <c r="A54" s="28"/>
      <c r="B54" s="22"/>
      <c r="C54" s="22"/>
      <c r="D54" s="22"/>
      <c r="E54" s="22"/>
      <c r="F54" s="22"/>
      <c r="G54" s="31"/>
      <c r="H54" s="22"/>
      <c r="I54" s="22"/>
      <c r="K54" s="28"/>
    </row>
    <row r="55" spans="1:11" x14ac:dyDescent="0.2">
      <c r="A55" s="32"/>
      <c r="B55" s="33"/>
      <c r="C55" s="33"/>
      <c r="D55" s="33"/>
      <c r="E55" s="33"/>
      <c r="F55" s="33"/>
      <c r="G55" s="34" t="s">
        <v>24</v>
      </c>
      <c r="H55" s="33"/>
      <c r="I55" s="33"/>
      <c r="J55" s="4"/>
      <c r="K55" s="33"/>
    </row>
    <row r="56" spans="1:11" x14ac:dyDescent="0.2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x14ac:dyDescent="0.2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x14ac:dyDescent="0.2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x14ac:dyDescent="0.2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x14ac:dyDescent="0.2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</row>
  </sheetData>
  <mergeCells count="21">
    <mergeCell ref="A23:C23"/>
    <mergeCell ref="A9:C9"/>
    <mergeCell ref="D9:D10"/>
    <mergeCell ref="E9:E10"/>
    <mergeCell ref="J6:K6"/>
    <mergeCell ref="F6:I6"/>
    <mergeCell ref="K9:K10"/>
    <mergeCell ref="A10:C10"/>
    <mergeCell ref="F9:F10"/>
    <mergeCell ref="H9:H10"/>
    <mergeCell ref="J1:K1"/>
    <mergeCell ref="A2:K2"/>
    <mergeCell ref="A3:K3"/>
    <mergeCell ref="A4:K4"/>
    <mergeCell ref="J9:J10"/>
    <mergeCell ref="G9:G10"/>
    <mergeCell ref="I9:I10"/>
    <mergeCell ref="A6:A7"/>
    <mergeCell ref="B6:B7"/>
    <mergeCell ref="C6:C7"/>
    <mergeCell ref="D6:E6"/>
  </mergeCells>
  <phoneticPr fontId="27" type="noConversion"/>
  <pageMargins left="0.70866141732283472" right="0.31496062992125984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topLeftCell="A46" zoomScaleNormal="100" workbookViewId="0">
      <selection activeCell="A51" sqref="A51"/>
    </sheetView>
  </sheetViews>
  <sheetFormatPr defaultRowHeight="15" x14ac:dyDescent="0.25"/>
  <cols>
    <col min="1" max="1" width="38" customWidth="1"/>
    <col min="2" max="2" width="26.7109375" customWidth="1"/>
    <col min="3" max="3" width="12.42578125" customWidth="1"/>
    <col min="4" max="4" width="11.42578125" customWidth="1"/>
    <col min="5" max="5" width="12" customWidth="1"/>
    <col min="6" max="6" width="10.7109375" customWidth="1"/>
    <col min="7" max="7" width="13.5703125" customWidth="1"/>
    <col min="8" max="8" width="11.85546875" customWidth="1"/>
    <col min="9" max="9" width="11" customWidth="1"/>
    <col min="10" max="10" width="16.85546875" customWidth="1"/>
    <col min="11" max="11" width="6.28515625" customWidth="1"/>
  </cols>
  <sheetData>
    <row r="1" spans="1:13" ht="15.75" x14ac:dyDescent="0.25">
      <c r="I1" s="37"/>
      <c r="J1" s="39" t="s">
        <v>40</v>
      </c>
      <c r="K1" s="38"/>
    </row>
    <row r="2" spans="1:13" ht="38.25" customHeight="1" x14ac:dyDescent="0.3">
      <c r="A2" s="79" t="s">
        <v>90</v>
      </c>
      <c r="B2" s="79"/>
      <c r="C2" s="79"/>
      <c r="D2" s="79"/>
      <c r="E2" s="79"/>
      <c r="F2" s="79"/>
      <c r="G2" s="79"/>
      <c r="H2" s="79"/>
      <c r="I2" s="79"/>
      <c r="J2" s="79"/>
      <c r="K2" s="1"/>
      <c r="L2" s="1"/>
      <c r="M2" s="1"/>
    </row>
    <row r="3" spans="1:13" ht="19.5" customHeight="1" x14ac:dyDescent="0.25">
      <c r="A3" s="81" t="s">
        <v>37</v>
      </c>
      <c r="B3" s="81"/>
      <c r="C3" s="81"/>
      <c r="D3" s="81"/>
      <c r="E3" s="81"/>
      <c r="F3" s="81"/>
      <c r="G3" s="81"/>
      <c r="H3" s="81"/>
      <c r="I3" s="81"/>
      <c r="J3" s="81"/>
      <c r="K3" s="1"/>
      <c r="L3" s="1"/>
      <c r="M3" s="1"/>
    </row>
    <row r="4" spans="1:13" ht="35.25" customHeight="1" x14ac:dyDescent="0.25">
      <c r="A4" s="80" t="s">
        <v>29</v>
      </c>
      <c r="B4" s="80"/>
      <c r="C4" s="80"/>
      <c r="D4" s="80"/>
      <c r="E4" s="80"/>
      <c r="F4" s="80"/>
      <c r="G4" s="80"/>
      <c r="H4" s="80"/>
      <c r="I4" s="80"/>
      <c r="J4" s="80"/>
      <c r="K4" s="1"/>
      <c r="L4" s="1"/>
      <c r="M4" s="1"/>
    </row>
    <row r="5" spans="1:13" ht="16.5" customHeight="1" x14ac:dyDescent="0.3">
      <c r="A5" s="8"/>
      <c r="B5" s="8"/>
      <c r="C5" s="8"/>
      <c r="D5" s="8"/>
      <c r="E5" s="8"/>
      <c r="F5" s="8"/>
      <c r="G5" s="8"/>
      <c r="H5" s="10"/>
      <c r="I5" s="10"/>
      <c r="J5" s="10"/>
      <c r="K5" s="1"/>
      <c r="L5" s="1"/>
      <c r="M5" s="1"/>
    </row>
    <row r="6" spans="1:13" x14ac:dyDescent="0.25">
      <c r="A6" s="10"/>
      <c r="B6" s="10"/>
      <c r="C6" s="10"/>
      <c r="D6" s="10"/>
      <c r="E6" s="10"/>
      <c r="F6" s="10"/>
      <c r="G6" s="9"/>
      <c r="H6" s="9"/>
      <c r="I6" s="9"/>
      <c r="J6" s="11" t="s">
        <v>41</v>
      </c>
    </row>
    <row r="7" spans="1:13" ht="18" customHeight="1" x14ac:dyDescent="0.25">
      <c r="A7" s="82" t="s">
        <v>30</v>
      </c>
      <c r="B7" s="82" t="s">
        <v>2</v>
      </c>
      <c r="C7" s="82" t="s">
        <v>0</v>
      </c>
      <c r="D7" s="82"/>
      <c r="E7" s="82"/>
      <c r="F7" s="82"/>
      <c r="G7" s="82" t="s">
        <v>1</v>
      </c>
      <c r="H7" s="82"/>
      <c r="I7" s="82"/>
      <c r="J7" s="82"/>
    </row>
    <row r="8" spans="1:13" ht="51" x14ac:dyDescent="0.25">
      <c r="A8" s="82"/>
      <c r="B8" s="82"/>
      <c r="C8" s="47" t="s">
        <v>26</v>
      </c>
      <c r="D8" s="48" t="s">
        <v>46</v>
      </c>
      <c r="E8" s="48" t="s">
        <v>27</v>
      </c>
      <c r="F8" s="48" t="s">
        <v>28</v>
      </c>
      <c r="G8" s="47" t="s">
        <v>26</v>
      </c>
      <c r="H8" s="48" t="s">
        <v>47</v>
      </c>
      <c r="I8" s="48" t="s">
        <v>27</v>
      </c>
      <c r="J8" s="48" t="s">
        <v>28</v>
      </c>
      <c r="K8" s="1"/>
      <c r="L8" s="1"/>
    </row>
    <row r="9" spans="1:13" x14ac:dyDescent="0.25">
      <c r="A9" s="44" t="s">
        <v>93</v>
      </c>
      <c r="B9" s="42" t="s">
        <v>111</v>
      </c>
      <c r="C9" s="59">
        <f>D9+E9+F9</f>
        <v>12.943</v>
      </c>
      <c r="D9" s="59">
        <v>12.943</v>
      </c>
      <c r="E9" s="59"/>
      <c r="F9" s="59"/>
      <c r="G9" s="59">
        <f>H9+I9+J9</f>
        <v>10.943</v>
      </c>
      <c r="H9" s="59">
        <v>10.943</v>
      </c>
      <c r="I9" s="59"/>
      <c r="J9" s="42"/>
    </row>
    <row r="10" spans="1:13" ht="38.25" x14ac:dyDescent="0.25">
      <c r="A10" s="44" t="s">
        <v>94</v>
      </c>
      <c r="B10" s="42" t="s">
        <v>95</v>
      </c>
      <c r="C10" s="59">
        <f t="shared" ref="C10:C53" si="0">D10+E10+F10</f>
        <v>10.442</v>
      </c>
      <c r="D10" s="59">
        <v>10.442</v>
      </c>
      <c r="E10" s="59"/>
      <c r="F10" s="59"/>
      <c r="G10" s="59">
        <f t="shared" ref="G10:G53" si="1">H10+I10+J10</f>
        <v>10.442</v>
      </c>
      <c r="H10" s="59">
        <v>10.442</v>
      </c>
      <c r="I10" s="59"/>
      <c r="J10" s="42"/>
    </row>
    <row r="11" spans="1:13" ht="27.75" customHeight="1" x14ac:dyDescent="0.25">
      <c r="A11" s="44" t="s">
        <v>96</v>
      </c>
      <c r="B11" s="42" t="s">
        <v>111</v>
      </c>
      <c r="C11" s="59">
        <f t="shared" si="0"/>
        <v>7000</v>
      </c>
      <c r="D11" s="59">
        <v>7000</v>
      </c>
      <c r="E11" s="59"/>
      <c r="F11" s="59"/>
      <c r="G11" s="59">
        <f t="shared" si="1"/>
        <v>6975.5839999999998</v>
      </c>
      <c r="H11" s="59">
        <v>6975.5839999999998</v>
      </c>
      <c r="I11" s="59"/>
      <c r="J11" s="42"/>
    </row>
    <row r="12" spans="1:13" ht="25.5" x14ac:dyDescent="0.25">
      <c r="A12" s="44" t="s">
        <v>97</v>
      </c>
      <c r="B12" s="42" t="s">
        <v>95</v>
      </c>
      <c r="C12" s="59">
        <f t="shared" si="0"/>
        <v>150</v>
      </c>
      <c r="D12" s="59">
        <v>150</v>
      </c>
      <c r="E12" s="59"/>
      <c r="F12" s="59"/>
      <c r="G12" s="59">
        <f t="shared" si="1"/>
        <v>92.353999999999999</v>
      </c>
      <c r="H12" s="59">
        <v>92.353999999999999</v>
      </c>
      <c r="I12" s="59"/>
      <c r="J12" s="42"/>
    </row>
    <row r="13" spans="1:13" ht="25.5" x14ac:dyDescent="0.25">
      <c r="A13" s="44" t="s">
        <v>98</v>
      </c>
      <c r="B13" s="42" t="s">
        <v>95</v>
      </c>
      <c r="C13" s="59">
        <f t="shared" si="0"/>
        <v>42.470999999999997</v>
      </c>
      <c r="D13" s="59">
        <v>42.470999999999997</v>
      </c>
      <c r="E13" s="59"/>
      <c r="F13" s="59"/>
      <c r="G13" s="59">
        <f t="shared" si="1"/>
        <v>42.470999999999997</v>
      </c>
      <c r="H13" s="59">
        <v>42.470999999999997</v>
      </c>
      <c r="I13" s="59"/>
      <c r="J13" s="42"/>
    </row>
    <row r="14" spans="1:13" ht="25.5" x14ac:dyDescent="0.25">
      <c r="A14" s="44" t="s">
        <v>99</v>
      </c>
      <c r="B14" s="42" t="s">
        <v>95</v>
      </c>
      <c r="C14" s="59">
        <f t="shared" si="0"/>
        <v>78.088999999999999</v>
      </c>
      <c r="D14" s="59">
        <v>78.088999999999999</v>
      </c>
      <c r="E14" s="59"/>
      <c r="F14" s="59"/>
      <c r="G14" s="59">
        <f t="shared" si="1"/>
        <v>77.671999999999997</v>
      </c>
      <c r="H14" s="59">
        <v>77.671999999999997</v>
      </c>
      <c r="I14" s="59"/>
      <c r="J14" s="42"/>
    </row>
    <row r="15" spans="1:13" ht="25.5" x14ac:dyDescent="0.25">
      <c r="A15" s="44" t="s">
        <v>100</v>
      </c>
      <c r="B15" s="42" t="s">
        <v>95</v>
      </c>
      <c r="C15" s="59">
        <f t="shared" si="0"/>
        <v>10269.864</v>
      </c>
      <c r="D15" s="59">
        <v>10269.864</v>
      </c>
      <c r="E15" s="59"/>
      <c r="F15" s="59"/>
      <c r="G15" s="59">
        <f t="shared" si="1"/>
        <v>10238.019</v>
      </c>
      <c r="H15" s="59">
        <v>10238.019</v>
      </c>
      <c r="I15" s="59"/>
      <c r="J15" s="42"/>
    </row>
    <row r="16" spans="1:13" ht="52.5" customHeight="1" x14ac:dyDescent="0.25">
      <c r="A16" s="44" t="s">
        <v>101</v>
      </c>
      <c r="B16" s="42" t="s">
        <v>95</v>
      </c>
      <c r="C16" s="59">
        <f t="shared" si="0"/>
        <v>165</v>
      </c>
      <c r="D16" s="59">
        <v>165</v>
      </c>
      <c r="E16" s="59"/>
      <c r="F16" s="59"/>
      <c r="G16" s="59">
        <f t="shared" si="1"/>
        <v>96.662999999999997</v>
      </c>
      <c r="H16" s="59">
        <v>96.662999999999997</v>
      </c>
      <c r="I16" s="59"/>
      <c r="J16" s="42"/>
    </row>
    <row r="17" spans="1:10" ht="25.5" x14ac:dyDescent="0.25">
      <c r="A17" s="44" t="s">
        <v>102</v>
      </c>
      <c r="B17" s="42" t="s">
        <v>111</v>
      </c>
      <c r="C17" s="59">
        <f t="shared" si="0"/>
        <v>1499.44</v>
      </c>
      <c r="D17" s="59">
        <v>1499.44</v>
      </c>
      <c r="E17" s="59"/>
      <c r="F17" s="59"/>
      <c r="G17" s="59">
        <f t="shared" si="1"/>
        <v>1149.9970000000001</v>
      </c>
      <c r="H17" s="59">
        <v>1149.9970000000001</v>
      </c>
      <c r="I17" s="59"/>
      <c r="J17" s="42"/>
    </row>
    <row r="18" spans="1:10" ht="25.5" x14ac:dyDescent="0.25">
      <c r="A18" s="44" t="s">
        <v>103</v>
      </c>
      <c r="B18" s="42" t="s">
        <v>95</v>
      </c>
      <c r="C18" s="59">
        <f t="shared" si="0"/>
        <v>100</v>
      </c>
      <c r="D18" s="59">
        <v>100</v>
      </c>
      <c r="E18" s="59"/>
      <c r="F18" s="59"/>
      <c r="G18" s="59">
        <f t="shared" si="1"/>
        <v>76.224999999999994</v>
      </c>
      <c r="H18" s="59">
        <v>76.224999999999994</v>
      </c>
      <c r="I18" s="59"/>
      <c r="J18" s="42"/>
    </row>
    <row r="19" spans="1:10" x14ac:dyDescent="0.25">
      <c r="A19" s="44" t="s">
        <v>104</v>
      </c>
      <c r="B19" s="42" t="s">
        <v>95</v>
      </c>
      <c r="C19" s="59">
        <f t="shared" si="0"/>
        <v>1250</v>
      </c>
      <c r="D19" s="59">
        <v>1250</v>
      </c>
      <c r="E19" s="59"/>
      <c r="F19" s="59"/>
      <c r="G19" s="59">
        <f t="shared" si="1"/>
        <v>908.61800000000005</v>
      </c>
      <c r="H19" s="59">
        <v>908.61800000000005</v>
      </c>
      <c r="I19" s="59"/>
      <c r="J19" s="42"/>
    </row>
    <row r="20" spans="1:10" x14ac:dyDescent="0.25">
      <c r="A20" s="44" t="s">
        <v>105</v>
      </c>
      <c r="B20" s="42" t="s">
        <v>111</v>
      </c>
      <c r="C20" s="59">
        <f t="shared" si="0"/>
        <v>4830</v>
      </c>
      <c r="D20" s="59">
        <v>4830</v>
      </c>
      <c r="E20" s="59"/>
      <c r="F20" s="59"/>
      <c r="G20" s="59">
        <f t="shared" si="1"/>
        <v>4824.7790000000005</v>
      </c>
      <c r="H20" s="59">
        <v>4824.7790000000005</v>
      </c>
      <c r="I20" s="59"/>
      <c r="J20" s="42"/>
    </row>
    <row r="21" spans="1:10" ht="38.25" x14ac:dyDescent="0.25">
      <c r="A21" s="44" t="s">
        <v>106</v>
      </c>
      <c r="B21" s="42" t="s">
        <v>111</v>
      </c>
      <c r="C21" s="59">
        <f t="shared" si="0"/>
        <v>464.23700000000002</v>
      </c>
      <c r="D21" s="59">
        <v>464.23700000000002</v>
      </c>
      <c r="E21" s="59"/>
      <c r="F21" s="59"/>
      <c r="G21" s="59">
        <f t="shared" si="1"/>
        <v>463.55099999999999</v>
      </c>
      <c r="H21" s="59">
        <v>463.55099999999999</v>
      </c>
      <c r="I21" s="59"/>
      <c r="J21" s="42"/>
    </row>
    <row r="22" spans="1:10" x14ac:dyDescent="0.25">
      <c r="A22" s="44" t="s">
        <v>107</v>
      </c>
      <c r="B22" s="42" t="s">
        <v>111</v>
      </c>
      <c r="C22" s="59">
        <f t="shared" si="0"/>
        <v>258.13799999999998</v>
      </c>
      <c r="D22" s="59">
        <v>258.13799999999998</v>
      </c>
      <c r="E22" s="59"/>
      <c r="F22" s="59"/>
      <c r="G22" s="59">
        <f t="shared" si="1"/>
        <v>255.52799999999999</v>
      </c>
      <c r="H22" s="59">
        <v>255.52799999999999</v>
      </c>
      <c r="I22" s="59"/>
      <c r="J22" s="42"/>
    </row>
    <row r="23" spans="1:10" x14ac:dyDescent="0.25">
      <c r="A23" s="44" t="s">
        <v>108</v>
      </c>
      <c r="B23" s="42" t="s">
        <v>111</v>
      </c>
      <c r="C23" s="59">
        <f t="shared" si="0"/>
        <v>50</v>
      </c>
      <c r="D23" s="59">
        <v>50</v>
      </c>
      <c r="E23" s="59"/>
      <c r="F23" s="59"/>
      <c r="G23" s="59">
        <f t="shared" si="1"/>
        <v>0</v>
      </c>
      <c r="H23" s="59">
        <v>0</v>
      </c>
      <c r="I23" s="59"/>
      <c r="J23" s="42"/>
    </row>
    <row r="24" spans="1:10" ht="25.5" x14ac:dyDescent="0.25">
      <c r="A24" s="44" t="s">
        <v>109</v>
      </c>
      <c r="B24" s="42" t="s">
        <v>111</v>
      </c>
      <c r="C24" s="59">
        <f t="shared" si="0"/>
        <v>150</v>
      </c>
      <c r="D24" s="59">
        <v>150</v>
      </c>
      <c r="E24" s="59"/>
      <c r="F24" s="59"/>
      <c r="G24" s="59">
        <f t="shared" si="1"/>
        <v>148.57</v>
      </c>
      <c r="H24" s="59">
        <v>148.57</v>
      </c>
      <c r="I24" s="59"/>
      <c r="J24" s="42"/>
    </row>
    <row r="25" spans="1:10" ht="25.5" x14ac:dyDescent="0.25">
      <c r="A25" s="44" t="s">
        <v>110</v>
      </c>
      <c r="B25" s="42" t="s">
        <v>111</v>
      </c>
      <c r="C25" s="59">
        <f t="shared" si="0"/>
        <v>200</v>
      </c>
      <c r="D25" s="59">
        <v>200</v>
      </c>
      <c r="E25" s="59"/>
      <c r="F25" s="59"/>
      <c r="G25" s="59">
        <f t="shared" si="1"/>
        <v>195.054</v>
      </c>
      <c r="H25" s="59">
        <v>195.054</v>
      </c>
      <c r="I25" s="59"/>
      <c r="J25" s="42"/>
    </row>
    <row r="26" spans="1:10" ht="38.25" x14ac:dyDescent="0.25">
      <c r="A26" s="44" t="s">
        <v>112</v>
      </c>
      <c r="B26" s="42" t="s">
        <v>111</v>
      </c>
      <c r="C26" s="59">
        <f t="shared" si="0"/>
        <v>198.667</v>
      </c>
      <c r="D26" s="59">
        <v>198.667</v>
      </c>
      <c r="E26" s="59"/>
      <c r="F26" s="59"/>
      <c r="G26" s="59">
        <f t="shared" si="1"/>
        <v>171.82900000000001</v>
      </c>
      <c r="H26" s="59">
        <v>171.82900000000001</v>
      </c>
      <c r="I26" s="59"/>
      <c r="J26" s="42"/>
    </row>
    <row r="27" spans="1:10" ht="38.25" x14ac:dyDescent="0.25">
      <c r="A27" s="44" t="s">
        <v>113</v>
      </c>
      <c r="B27" s="42" t="s">
        <v>111</v>
      </c>
      <c r="C27" s="59">
        <f t="shared" si="0"/>
        <v>63.125</v>
      </c>
      <c r="D27" s="59">
        <v>63.125</v>
      </c>
      <c r="E27" s="59"/>
      <c r="F27" s="59"/>
      <c r="G27" s="59">
        <f t="shared" si="1"/>
        <v>55.276000000000003</v>
      </c>
      <c r="H27" s="59">
        <v>55.276000000000003</v>
      </c>
      <c r="I27" s="59"/>
      <c r="J27" s="42"/>
    </row>
    <row r="28" spans="1:10" ht="28.5" customHeight="1" x14ac:dyDescent="0.25">
      <c r="A28" s="44" t="s">
        <v>114</v>
      </c>
      <c r="B28" s="42" t="s">
        <v>111</v>
      </c>
      <c r="C28" s="59">
        <f t="shared" si="0"/>
        <v>136.875</v>
      </c>
      <c r="D28" s="59">
        <v>136.875</v>
      </c>
      <c r="E28" s="59"/>
      <c r="F28" s="59"/>
      <c r="G28" s="59">
        <f t="shared" si="1"/>
        <v>136.875</v>
      </c>
      <c r="H28" s="59">
        <v>136.875</v>
      </c>
      <c r="I28" s="59"/>
      <c r="J28" s="42"/>
    </row>
    <row r="29" spans="1:10" ht="25.5" x14ac:dyDescent="0.25">
      <c r="A29" s="44" t="s">
        <v>115</v>
      </c>
      <c r="B29" s="42" t="s">
        <v>111</v>
      </c>
      <c r="C29" s="59">
        <f t="shared" si="0"/>
        <v>135</v>
      </c>
      <c r="D29" s="59">
        <v>135</v>
      </c>
      <c r="E29" s="59"/>
      <c r="F29" s="59"/>
      <c r="G29" s="59">
        <f t="shared" si="1"/>
        <v>134.28100000000001</v>
      </c>
      <c r="H29" s="59">
        <v>134.28100000000001</v>
      </c>
      <c r="I29" s="59"/>
      <c r="J29" s="42"/>
    </row>
    <row r="30" spans="1:10" ht="26.25" customHeight="1" x14ac:dyDescent="0.25">
      <c r="A30" s="44" t="s">
        <v>116</v>
      </c>
      <c r="B30" s="42" t="s">
        <v>111</v>
      </c>
      <c r="C30" s="59">
        <f t="shared" si="0"/>
        <v>200</v>
      </c>
      <c r="D30" s="59">
        <v>200</v>
      </c>
      <c r="E30" s="59"/>
      <c r="F30" s="59"/>
      <c r="G30" s="59">
        <f t="shared" si="1"/>
        <v>171.82900000000001</v>
      </c>
      <c r="H30" s="59">
        <v>171.82900000000001</v>
      </c>
      <c r="I30" s="59"/>
      <c r="J30" s="42"/>
    </row>
    <row r="31" spans="1:10" ht="16.5" customHeight="1" x14ac:dyDescent="0.25">
      <c r="A31" s="44" t="s">
        <v>117</v>
      </c>
      <c r="B31" s="42" t="s">
        <v>111</v>
      </c>
      <c r="C31" s="59">
        <f t="shared" si="0"/>
        <v>200</v>
      </c>
      <c r="D31" s="59">
        <v>200</v>
      </c>
      <c r="E31" s="59"/>
      <c r="F31" s="59"/>
      <c r="G31" s="59">
        <f t="shared" si="1"/>
        <v>22.228999999999999</v>
      </c>
      <c r="H31" s="59">
        <v>22.228999999999999</v>
      </c>
      <c r="I31" s="59"/>
      <c r="J31" s="42"/>
    </row>
    <row r="32" spans="1:10" ht="27.75" customHeight="1" x14ac:dyDescent="0.25">
      <c r="A32" s="44" t="s">
        <v>118</v>
      </c>
      <c r="B32" s="42" t="s">
        <v>95</v>
      </c>
      <c r="C32" s="59">
        <f t="shared" si="0"/>
        <v>349.9</v>
      </c>
      <c r="D32" s="59">
        <v>349.9</v>
      </c>
      <c r="E32" s="59"/>
      <c r="F32" s="59"/>
      <c r="G32" s="59">
        <f t="shared" si="1"/>
        <v>349.9</v>
      </c>
      <c r="H32" s="59">
        <v>349.9</v>
      </c>
      <c r="I32" s="59"/>
      <c r="J32" s="42"/>
    </row>
    <row r="33" spans="1:10" ht="39.75" customHeight="1" x14ac:dyDescent="0.25">
      <c r="A33" s="44" t="s">
        <v>119</v>
      </c>
      <c r="B33" s="42" t="s">
        <v>95</v>
      </c>
      <c r="C33" s="59">
        <f t="shared" si="0"/>
        <v>40</v>
      </c>
      <c r="D33" s="59">
        <v>40</v>
      </c>
      <c r="E33" s="59"/>
      <c r="F33" s="59"/>
      <c r="G33" s="59">
        <f t="shared" si="1"/>
        <v>24.542000000000002</v>
      </c>
      <c r="H33" s="59">
        <v>24.542000000000002</v>
      </c>
      <c r="I33" s="59"/>
      <c r="J33" s="42"/>
    </row>
    <row r="34" spans="1:10" ht="25.5" x14ac:dyDescent="0.25">
      <c r="A34" s="44" t="s">
        <v>120</v>
      </c>
      <c r="B34" s="42" t="s">
        <v>95</v>
      </c>
      <c r="C34" s="59">
        <f t="shared" si="0"/>
        <v>40</v>
      </c>
      <c r="D34" s="59">
        <v>40</v>
      </c>
      <c r="E34" s="59"/>
      <c r="F34" s="59"/>
      <c r="G34" s="59">
        <f t="shared" si="1"/>
        <v>38.383000000000003</v>
      </c>
      <c r="H34" s="59">
        <v>38.383000000000003</v>
      </c>
      <c r="I34" s="59"/>
      <c r="J34" s="42"/>
    </row>
    <row r="35" spans="1:10" x14ac:dyDescent="0.25">
      <c r="A35" s="44" t="s">
        <v>121</v>
      </c>
      <c r="B35" s="42" t="s">
        <v>95</v>
      </c>
      <c r="C35" s="59">
        <f t="shared" si="0"/>
        <v>22.5</v>
      </c>
      <c r="D35" s="59">
        <v>22.5</v>
      </c>
      <c r="E35" s="59"/>
      <c r="F35" s="59"/>
      <c r="G35" s="59">
        <f t="shared" si="1"/>
        <v>21.984999999999999</v>
      </c>
      <c r="H35" s="59">
        <v>21.984999999999999</v>
      </c>
      <c r="I35" s="59"/>
      <c r="J35" s="42"/>
    </row>
    <row r="36" spans="1:10" x14ac:dyDescent="0.25">
      <c r="A36" s="44" t="s">
        <v>122</v>
      </c>
      <c r="B36" s="42" t="s">
        <v>95</v>
      </c>
      <c r="C36" s="59">
        <f t="shared" si="0"/>
        <v>2567.4470000000001</v>
      </c>
      <c r="D36" s="59">
        <v>2567.4470000000001</v>
      </c>
      <c r="E36" s="59"/>
      <c r="F36" s="59"/>
      <c r="G36" s="59">
        <f t="shared" si="1"/>
        <v>1851.777</v>
      </c>
      <c r="H36" s="59">
        <v>1851.777</v>
      </c>
      <c r="I36" s="59"/>
      <c r="J36" s="42"/>
    </row>
    <row r="37" spans="1:10" ht="25.5" x14ac:dyDescent="0.25">
      <c r="A37" s="44" t="s">
        <v>123</v>
      </c>
      <c r="B37" s="42" t="s">
        <v>95</v>
      </c>
      <c r="C37" s="59">
        <f t="shared" si="0"/>
        <v>200</v>
      </c>
      <c r="D37" s="59">
        <v>200</v>
      </c>
      <c r="E37" s="59"/>
      <c r="F37" s="59"/>
      <c r="G37" s="59">
        <f t="shared" si="1"/>
        <v>153.69800000000001</v>
      </c>
      <c r="H37" s="59">
        <v>153.69800000000001</v>
      </c>
      <c r="I37" s="59"/>
      <c r="J37" s="42"/>
    </row>
    <row r="38" spans="1:10" x14ac:dyDescent="0.25">
      <c r="A38" s="44" t="s">
        <v>124</v>
      </c>
      <c r="B38" s="42" t="s">
        <v>95</v>
      </c>
      <c r="C38" s="59">
        <f t="shared" si="0"/>
        <v>1135.3920000000001</v>
      </c>
      <c r="D38" s="59">
        <v>1135.3920000000001</v>
      </c>
      <c r="E38" s="59"/>
      <c r="F38" s="59"/>
      <c r="G38" s="59">
        <f t="shared" si="1"/>
        <v>1135.3920000000001</v>
      </c>
      <c r="H38" s="59">
        <v>1135.3920000000001</v>
      </c>
      <c r="I38" s="59"/>
      <c r="J38" s="42"/>
    </row>
    <row r="39" spans="1:10" ht="25.5" x14ac:dyDescent="0.25">
      <c r="A39" s="44" t="s">
        <v>125</v>
      </c>
      <c r="B39" s="42" t="s">
        <v>92</v>
      </c>
      <c r="C39" s="59">
        <f t="shared" si="0"/>
        <v>400</v>
      </c>
      <c r="D39" s="59">
        <v>400</v>
      </c>
      <c r="E39" s="59"/>
      <c r="F39" s="59"/>
      <c r="G39" s="59">
        <f t="shared" si="1"/>
        <v>308.35300000000001</v>
      </c>
      <c r="H39" s="59">
        <v>308.35300000000001</v>
      </c>
      <c r="I39" s="59"/>
      <c r="J39" s="42"/>
    </row>
    <row r="40" spans="1:10" ht="25.5" x14ac:dyDescent="0.25">
      <c r="A40" s="44" t="s">
        <v>126</v>
      </c>
      <c r="B40" s="42" t="s">
        <v>92</v>
      </c>
      <c r="C40" s="59">
        <f t="shared" si="0"/>
        <v>95.995000000000005</v>
      </c>
      <c r="D40" s="59">
        <v>95.995000000000005</v>
      </c>
      <c r="E40" s="59"/>
      <c r="F40" s="59"/>
      <c r="G40" s="59">
        <f t="shared" si="1"/>
        <v>94.578000000000003</v>
      </c>
      <c r="H40" s="59">
        <v>94.578000000000003</v>
      </c>
      <c r="I40" s="59"/>
      <c r="J40" s="42"/>
    </row>
    <row r="41" spans="1:10" ht="25.5" x14ac:dyDescent="0.25">
      <c r="A41" s="44" t="s">
        <v>127</v>
      </c>
      <c r="B41" s="42" t="s">
        <v>92</v>
      </c>
      <c r="C41" s="59">
        <f t="shared" si="0"/>
        <v>10</v>
      </c>
      <c r="D41" s="59">
        <v>10</v>
      </c>
      <c r="E41" s="59"/>
      <c r="F41" s="59"/>
      <c r="G41" s="59">
        <f t="shared" si="1"/>
        <v>0</v>
      </c>
      <c r="H41" s="59">
        <v>0</v>
      </c>
      <c r="I41" s="59"/>
      <c r="J41" s="42"/>
    </row>
    <row r="42" spans="1:10" ht="25.5" x14ac:dyDescent="0.25">
      <c r="A42" s="44" t="s">
        <v>128</v>
      </c>
      <c r="B42" s="42" t="s">
        <v>92</v>
      </c>
      <c r="C42" s="59">
        <f t="shared" si="0"/>
        <v>50</v>
      </c>
      <c r="D42" s="59">
        <v>50</v>
      </c>
      <c r="E42" s="59"/>
      <c r="F42" s="59"/>
      <c r="G42" s="59">
        <f t="shared" si="1"/>
        <v>50</v>
      </c>
      <c r="H42" s="59">
        <v>50</v>
      </c>
      <c r="I42" s="59"/>
      <c r="J42" s="42"/>
    </row>
    <row r="43" spans="1:10" ht="140.25" x14ac:dyDescent="0.25">
      <c r="A43" s="44" t="s">
        <v>129</v>
      </c>
      <c r="B43" s="42" t="s">
        <v>130</v>
      </c>
      <c r="C43" s="59">
        <f t="shared" si="0"/>
        <v>883.60799999999995</v>
      </c>
      <c r="D43" s="59">
        <v>883.60799999999995</v>
      </c>
      <c r="E43" s="59"/>
      <c r="F43" s="59"/>
      <c r="G43" s="59">
        <f t="shared" si="1"/>
        <v>821.44399999999996</v>
      </c>
      <c r="H43" s="59">
        <v>821.44399999999996</v>
      </c>
      <c r="I43" s="59"/>
      <c r="J43" s="42"/>
    </row>
    <row r="44" spans="1:10" ht="25.5" customHeight="1" x14ac:dyDescent="0.25">
      <c r="A44" s="44" t="s">
        <v>131</v>
      </c>
      <c r="B44" s="42" t="s">
        <v>111</v>
      </c>
      <c r="C44" s="59">
        <f t="shared" si="0"/>
        <v>60075.637000000002</v>
      </c>
      <c r="D44" s="59">
        <v>39184.673000000003</v>
      </c>
      <c r="E44" s="59">
        <v>20890.964</v>
      </c>
      <c r="F44" s="59"/>
      <c r="G44" s="59">
        <f t="shared" si="1"/>
        <v>60046.216</v>
      </c>
      <c r="H44" s="59">
        <v>39155.252</v>
      </c>
      <c r="I44" s="59">
        <v>20890.964</v>
      </c>
      <c r="J44" s="42"/>
    </row>
    <row r="45" spans="1:10" ht="51" x14ac:dyDescent="0.25">
      <c r="A45" s="44" t="s">
        <v>132</v>
      </c>
      <c r="B45" s="42" t="s">
        <v>111</v>
      </c>
      <c r="C45" s="59">
        <f t="shared" si="0"/>
        <v>42111</v>
      </c>
      <c r="D45" s="59">
        <v>28000</v>
      </c>
      <c r="E45" s="59">
        <v>14111</v>
      </c>
      <c r="F45" s="59"/>
      <c r="G45" s="59">
        <f t="shared" si="1"/>
        <v>42089.600999999995</v>
      </c>
      <c r="H45" s="59">
        <v>27979.008999999998</v>
      </c>
      <c r="I45" s="59">
        <v>14110.592000000001</v>
      </c>
      <c r="J45" s="42"/>
    </row>
    <row r="46" spans="1:10" ht="76.5" x14ac:dyDescent="0.25">
      <c r="A46" s="44" t="s">
        <v>133</v>
      </c>
      <c r="B46" s="42" t="s">
        <v>95</v>
      </c>
      <c r="C46" s="59">
        <f t="shared" si="0"/>
        <v>1200</v>
      </c>
      <c r="D46" s="59">
        <v>1200</v>
      </c>
      <c r="E46" s="59"/>
      <c r="F46" s="59"/>
      <c r="G46" s="59">
        <f t="shared" si="1"/>
        <v>0</v>
      </c>
      <c r="H46" s="59">
        <v>0</v>
      </c>
      <c r="I46" s="59"/>
      <c r="J46" s="42"/>
    </row>
    <row r="47" spans="1:10" ht="25.5" x14ac:dyDescent="0.25">
      <c r="A47" s="49" t="s">
        <v>142</v>
      </c>
      <c r="B47" s="42" t="s">
        <v>92</v>
      </c>
      <c r="C47" s="59">
        <f t="shared" si="0"/>
        <v>96895.706000000006</v>
      </c>
      <c r="D47" s="59">
        <v>96895.706000000006</v>
      </c>
      <c r="E47" s="59"/>
      <c r="F47" s="59"/>
      <c r="G47" s="59">
        <f t="shared" si="1"/>
        <v>0</v>
      </c>
      <c r="H47" s="59">
        <v>0</v>
      </c>
      <c r="I47" s="59"/>
      <c r="J47" s="42"/>
    </row>
    <row r="48" spans="1:10" ht="25.5" x14ac:dyDescent="0.25">
      <c r="A48" s="44" t="s">
        <v>134</v>
      </c>
      <c r="B48" s="42" t="s">
        <v>92</v>
      </c>
      <c r="C48" s="59">
        <f t="shared" si="0"/>
        <v>950.57399999999996</v>
      </c>
      <c r="D48" s="59">
        <v>950.57399999999996</v>
      </c>
      <c r="E48" s="59"/>
      <c r="F48" s="59"/>
      <c r="G48" s="59">
        <f t="shared" si="1"/>
        <v>950.57399999999996</v>
      </c>
      <c r="H48" s="59">
        <v>950.57399999999996</v>
      </c>
      <c r="I48" s="59"/>
      <c r="J48" s="42"/>
    </row>
    <row r="49" spans="1:10" ht="25.5" x14ac:dyDescent="0.25">
      <c r="A49" s="44" t="s">
        <v>135</v>
      </c>
      <c r="B49" s="42" t="s">
        <v>136</v>
      </c>
      <c r="C49" s="59">
        <f t="shared" si="0"/>
        <v>471.613</v>
      </c>
      <c r="D49" s="59">
        <v>471.613</v>
      </c>
      <c r="E49" s="59"/>
      <c r="F49" s="59"/>
      <c r="G49" s="59">
        <f t="shared" si="1"/>
        <v>471.49700000000001</v>
      </c>
      <c r="H49" s="59">
        <v>471.49700000000001</v>
      </c>
      <c r="I49" s="59"/>
      <c r="J49" s="42"/>
    </row>
    <row r="50" spans="1:10" ht="25.5" x14ac:dyDescent="0.25">
      <c r="A50" s="44" t="s">
        <v>137</v>
      </c>
      <c r="B50" s="42" t="s">
        <v>136</v>
      </c>
      <c r="C50" s="59">
        <f t="shared" si="0"/>
        <v>11988.203</v>
      </c>
      <c r="D50" s="59">
        <v>11988.203</v>
      </c>
      <c r="E50" s="59"/>
      <c r="F50" s="59"/>
      <c r="G50" s="59">
        <f t="shared" si="1"/>
        <v>11985.22</v>
      </c>
      <c r="H50" s="59">
        <v>11985.22</v>
      </c>
      <c r="I50" s="59"/>
      <c r="J50" s="42"/>
    </row>
    <row r="51" spans="1:10" ht="40.5" customHeight="1" x14ac:dyDescent="0.25">
      <c r="A51" s="49" t="s">
        <v>138</v>
      </c>
      <c r="B51" s="50" t="s">
        <v>95</v>
      </c>
      <c r="C51" s="59">
        <f t="shared" si="0"/>
        <v>86</v>
      </c>
      <c r="D51" s="59">
        <v>86</v>
      </c>
      <c r="E51" s="59"/>
      <c r="F51" s="59"/>
      <c r="G51" s="59">
        <f t="shared" si="1"/>
        <v>64.998000000000005</v>
      </c>
      <c r="H51" s="59">
        <v>64.998000000000005</v>
      </c>
      <c r="I51" s="59"/>
      <c r="J51" s="42"/>
    </row>
    <row r="52" spans="1:10" x14ac:dyDescent="0.25">
      <c r="A52" s="45" t="s">
        <v>91</v>
      </c>
      <c r="B52" s="43" t="s">
        <v>92</v>
      </c>
      <c r="C52" s="59">
        <f t="shared" si="0"/>
        <v>59717.919000000002</v>
      </c>
      <c r="D52" s="59">
        <v>59717.919000000002</v>
      </c>
      <c r="E52" s="59"/>
      <c r="F52" s="59"/>
      <c r="G52" s="59">
        <f t="shared" si="1"/>
        <v>59039.853999999999</v>
      </c>
      <c r="H52" s="59">
        <v>59039.853999999999</v>
      </c>
      <c r="I52" s="59"/>
      <c r="J52" s="42"/>
    </row>
    <row r="53" spans="1:10" x14ac:dyDescent="0.25">
      <c r="A53" s="13" t="s">
        <v>25</v>
      </c>
      <c r="B53" s="12"/>
      <c r="C53" s="60">
        <f t="shared" si="0"/>
        <v>306755.78500000003</v>
      </c>
      <c r="D53" s="60">
        <f>SUM(D9:D52)</f>
        <v>271753.82100000005</v>
      </c>
      <c r="E53" s="60">
        <f>SUM(E9:E52)</f>
        <v>35001.964</v>
      </c>
      <c r="F53" s="61"/>
      <c r="G53" s="60">
        <f t="shared" si="1"/>
        <v>205756.80100000004</v>
      </c>
      <c r="H53" s="60">
        <f>SUM(H9:H52)</f>
        <v>170755.24500000002</v>
      </c>
      <c r="I53" s="60">
        <f>SUM(I9:I52)</f>
        <v>35001.555999999997</v>
      </c>
      <c r="J53" s="62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19.5" thickBot="1" x14ac:dyDescent="0.35">
      <c r="A57" s="35" t="s">
        <v>49</v>
      </c>
      <c r="B57" s="9"/>
      <c r="C57" s="9"/>
      <c r="D57" s="9"/>
      <c r="E57" s="9"/>
      <c r="F57" s="9"/>
      <c r="G57" s="36"/>
      <c r="H57" s="9"/>
      <c r="I57" s="9"/>
      <c r="J57" s="46" t="s">
        <v>50</v>
      </c>
    </row>
    <row r="58" spans="1:10" x14ac:dyDescent="0.25">
      <c r="A58" s="9"/>
      <c r="B58" s="9"/>
      <c r="C58" s="9"/>
      <c r="D58" s="9"/>
      <c r="E58" s="9"/>
      <c r="F58" s="9"/>
      <c r="G58" s="11" t="s">
        <v>24</v>
      </c>
      <c r="H58" s="9"/>
      <c r="I58" s="9"/>
      <c r="J58" s="9"/>
    </row>
    <row r="59" spans="1:1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</sheetData>
  <mergeCells count="7">
    <mergeCell ref="A2:J2"/>
    <mergeCell ref="A4:J4"/>
    <mergeCell ref="A3:J3"/>
    <mergeCell ref="C7:F7"/>
    <mergeCell ref="A7:A8"/>
    <mergeCell ref="B7:B8"/>
    <mergeCell ref="G7:J7"/>
  </mergeCells>
  <phoneticPr fontId="27" type="noConversion"/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інформація про бюджет</vt:lpstr>
      <vt:lpstr>Бюджет розвитку</vt:lpstr>
      <vt:lpstr>'інформація про бюджет'!Область_печати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2022-01-18T11:58:36Z</cp:lastPrinted>
  <dcterms:created xsi:type="dcterms:W3CDTF">2015-06-05T18:19:34Z</dcterms:created>
  <dcterms:modified xsi:type="dcterms:W3CDTF">2022-02-03T12:00:41Z</dcterms:modified>
</cp:coreProperties>
</file>