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юджет 2018\звіти про виконання пасопртів 2018\звіт річна 2018 року\"/>
    </mc:Choice>
  </mc:AlternateContent>
  <bookViews>
    <workbookView xWindow="480" yWindow="135" windowWidth="21840" windowHeight="13740"/>
  </bookViews>
  <sheets>
    <sheet name="Лист1" sheetId="2" r:id="rId1"/>
  </sheets>
  <definedNames>
    <definedName name="_xlnm.Print_Area" localSheetId="0">Лист1!$A$1:$P$125</definedName>
  </definedNames>
  <calcPr calcId="162913"/>
</workbook>
</file>

<file path=xl/calcChain.xml><?xml version="1.0" encoding="utf-8"?>
<calcChain xmlns="http://schemas.openxmlformats.org/spreadsheetml/2006/main">
  <c r="K72" i="2" l="1"/>
  <c r="M72" i="2"/>
  <c r="M71" i="2"/>
  <c r="K71" i="2"/>
  <c r="O68" i="2"/>
  <c r="H36" i="2"/>
  <c r="E36" i="2"/>
  <c r="J35" i="2"/>
  <c r="H32" i="2"/>
  <c r="E32" i="2"/>
  <c r="G32" i="2" s="1"/>
  <c r="G35" i="2"/>
  <c r="O72" i="2" l="1"/>
  <c r="K35" i="2"/>
  <c r="D87" i="2"/>
  <c r="M82" i="2"/>
  <c r="M85" i="2" s="1"/>
  <c r="K82" i="2"/>
  <c r="K85" i="2" s="1"/>
  <c r="D78" i="2"/>
  <c r="D77" i="2"/>
  <c r="B77" i="2"/>
  <c r="O95" i="2"/>
  <c r="O89" i="2"/>
  <c r="O80" i="2"/>
  <c r="O67" i="2"/>
  <c r="O59" i="2"/>
  <c r="M61" i="2"/>
  <c r="M63" i="2" s="1"/>
  <c r="K61" i="2"/>
  <c r="K63" i="2" s="1"/>
  <c r="D57" i="2"/>
  <c r="D56" i="2"/>
  <c r="B56" i="2"/>
  <c r="O82" i="2" l="1"/>
  <c r="O61" i="2"/>
  <c r="O85" i="2"/>
  <c r="O75" i="2"/>
  <c r="O63" i="2"/>
  <c r="O71" i="2"/>
  <c r="J37" i="2"/>
  <c r="J38" i="2"/>
  <c r="M92" i="2" s="1"/>
  <c r="J36" i="2"/>
  <c r="G37" i="2"/>
  <c r="G38" i="2"/>
  <c r="K92" i="2" s="1"/>
  <c r="G36" i="2"/>
  <c r="J34" i="2"/>
  <c r="J33" i="2"/>
  <c r="J32" i="2"/>
  <c r="G34" i="2"/>
  <c r="G33" i="2"/>
  <c r="H25" i="2"/>
  <c r="J25" i="2" s="1"/>
  <c r="G25" i="2"/>
  <c r="D25" i="2"/>
  <c r="O92" i="2" l="1"/>
  <c r="K33" i="2"/>
  <c r="M33" i="2" s="1"/>
  <c r="G39" i="2"/>
  <c r="J39" i="2"/>
  <c r="K38" i="2"/>
  <c r="M38" i="2" s="1"/>
  <c r="K34" i="2"/>
  <c r="M34" i="2" s="1"/>
  <c r="H39" i="2"/>
  <c r="K37" i="2"/>
  <c r="E39" i="2"/>
  <c r="K32" i="2"/>
  <c r="M32" i="2" s="1"/>
  <c r="M37" i="2" l="1"/>
  <c r="M36" i="2" s="1"/>
  <c r="M39" i="2" s="1"/>
  <c r="K36" i="2"/>
  <c r="K39" i="2" s="1"/>
</calcChain>
</file>

<file path=xl/sharedStrings.xml><?xml version="1.0" encoding="utf-8"?>
<sst xmlns="http://schemas.openxmlformats.org/spreadsheetml/2006/main" count="217" uniqueCount="127">
  <si>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</si>
  <si>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</si>
  <si>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</si>
  <si>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</si>
  <si>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</si>
  <si>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</si>
  <si>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</si>
  <si>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</si>
  <si>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</si>
  <si>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</si>
  <si>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</si>
  <si>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</si>
  <si>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</si>
  <si>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</si>
  <si>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</si>
  <si>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</si>
  <si>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</si>
  <si>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</si>
  <si>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</si>
  <si>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</si>
  <si>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</si>
  <si>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</si>
  <si>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</si>
  <si>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</si>
  <si>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</si>
  <si>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</si>
  <si>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</si>
  <si>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6. Видатки на реалізацію регіональних цільових програм, які виконуються в межах бюджетної програми, за звітний період</t>
  </si>
  <si>
    <t>ЗВІТ</t>
  </si>
  <si>
    <t>Усього</t>
  </si>
  <si>
    <t xml:space="preserve">  (тис.грн.)</t>
  </si>
  <si>
    <t>Пояснення щодо причин відхилення</t>
  </si>
  <si>
    <t>Департамент соціального захисту населення Сумської міської ради</t>
  </si>
  <si>
    <t>Показник затрат</t>
  </si>
  <si>
    <t>Показник продукту</t>
  </si>
  <si>
    <t>Показник якості</t>
  </si>
  <si>
    <t>спеціаль-ний фонд</t>
  </si>
  <si>
    <t>фонд</t>
  </si>
  <si>
    <t>Спеціаль-ний</t>
  </si>
  <si>
    <t>Назва регіональної цільової програми та підпрограми</t>
  </si>
  <si>
    <t xml:space="preserve">Виконано за звітний період (касові видатки/надані кредити) </t>
  </si>
  <si>
    <t>Начальник відділу  бухгалтерського</t>
  </si>
  <si>
    <t xml:space="preserve">                                                                                                             </t>
  </si>
  <si>
    <t xml:space="preserve">       (ініціали та прізвище)</t>
  </si>
  <si>
    <t xml:space="preserve"> (підпис)   </t>
  </si>
  <si>
    <t xml:space="preserve">обліку та звітності – головний бухгалтер                     </t>
  </si>
  <si>
    <t xml:space="preserve"> Т.О.Сахненко</t>
  </si>
  <si>
    <t xml:space="preserve">   Н.М.Москаленко</t>
  </si>
  <si>
    <t>Підпрограма/завдання бюджетної програми 2</t>
  </si>
  <si>
    <t>Затверджено паспортом бюджетної програми за звітний період</t>
  </si>
  <si>
    <t>на       01 січня     2019  року</t>
  </si>
  <si>
    <t>0800000</t>
  </si>
  <si>
    <t>0810000</t>
  </si>
  <si>
    <t>Погашення кредиторської заборгованості на початок року</t>
  </si>
  <si>
    <t>1.1</t>
  </si>
  <si>
    <t>1.2</t>
  </si>
  <si>
    <t>2</t>
  </si>
  <si>
    <t>2.1</t>
  </si>
  <si>
    <t>2.2</t>
  </si>
  <si>
    <t>Затверджено паспортом бюджетної програми 
на звітний період</t>
  </si>
  <si>
    <t>Підпрограма</t>
  </si>
  <si>
    <t>обсяг кредиторської заборгованості на початок року</t>
  </si>
  <si>
    <t>Річний звіт до УДКСУ, форма  7М за 2017 рік.</t>
  </si>
  <si>
    <t>тис. грн.</t>
  </si>
  <si>
    <t>кредиторська заборгованість, що планується погасити</t>
  </si>
  <si>
    <t>Завдання</t>
  </si>
  <si>
    <t>Відсоток погашеної кредиторської заборгованості на початок року</t>
  </si>
  <si>
    <t xml:space="preserve">розрахунково  </t>
  </si>
  <si>
    <t>%</t>
  </si>
  <si>
    <t>Звіт щодо наданих пільг окремим категоріям громадян за рахунок субвенцій з державного бюджету місцевим бюджетам (4 - пільга) станом на 01 січня 2019 року.</t>
  </si>
  <si>
    <t>Показники ефективності:</t>
  </si>
  <si>
    <t xml:space="preserve">питома вага відшкодованих пільгових послуг до нарахованих </t>
  </si>
  <si>
    <t>домогосподарств</t>
  </si>
  <si>
    <t>Фактичні дані про використання бюджетних коштів на надання населенню житлових субсидій станом на 01.01.2019</t>
  </si>
  <si>
    <t>грн./домогосподарство</t>
  </si>
  <si>
    <t xml:space="preserve">питома вага відшкодованих субсидій до нарахованих </t>
  </si>
  <si>
    <t>0813020</t>
  </si>
  <si>
    <t xml:space="preserve">Надання пільг та субсидій населенню на придбання твердого та рідкого пічного побутового палива і  скрапленого газу                                                                                                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</si>
  <si>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</si>
  <si>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</si>
  <si>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1.3</t>
  </si>
  <si>
    <t>Забезпечення надання пільг окремим категоріям громадян  на придбання твердого палива</t>
  </si>
  <si>
    <t>Забезпечення надання пільг окремим категоріям громадян  на придбання скрапленого газу</t>
  </si>
  <si>
    <t>0813022</t>
  </si>
  <si>
    <t>Надання субсидій населенню для відшкодування витрат на придбання  твердого та рідкого пічного побутового  палива і скрапленого газу.</t>
  </si>
  <si>
    <t xml:space="preserve">Забезпечення надання субсидій населенню для відшкодування витрат на придбання твердого та рідкого пічного побутового палива та скрапленого газу </t>
  </si>
  <si>
    <t>Зведені дані про стан розрахунків з надання пільг та житлових субсидій населенню на придбання твердого побутового палива та рідкого пічного і скрапленого газу, а також виплати компенсації на оплату послуг відповідно до статей 43 та 48 гірничого закону України  станом на 01.01.2019.</t>
  </si>
  <si>
    <t xml:space="preserve">Забезпечення надання пільг окремим категоріям громадян  на придбання твердого палива та скрапленого газу окремим категоріям громадян, визначеним підпрограмою. 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</si>
  <si>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</si>
  <si>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</si>
  <si>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 xml:space="preserve">Зменшення кількості отримувачів пільг на 1 домогосподарство, пояснюється недостатніми обсягами затверджених коштів та невчасним та в неповному обсязі надходженням субвенції з державного бюджету місцевим бюджетам.   </t>
  </si>
  <si>
    <t>Показник ефективності:</t>
  </si>
  <si>
    <t>середній розмір витрат на надання пільг на придбання твердого палива</t>
  </si>
  <si>
    <t>середній розмір витрат на надання пільг на скрапленого газу</t>
  </si>
  <si>
    <t>грн./ домогоспо
дарство</t>
  </si>
  <si>
    <t>Фактичний cередній розмір витрат на надання пільг на придбання твердого палива більше затвердженого  на 56,27 грн/домог., що пояснюється зменшенням фактичної кількості домогосподарств, яким була надана пільга.</t>
  </si>
  <si>
    <t>У 2017 році  видатки із загального фонду бюджету (без врахування погашення заборгованості станом на 01.01.2018) затверджені  та профінансовані в сумі 43,2 тис.грн., фактичні нарахування склали 45,0 тис. грн., що призвело до виникнення заборгованості на 01.01.2019 в сумі 1,8 тис. грн.  Таким чином,  у 2018 році 1 домогосподарству не була  вчасно надана пільга на придбання твердого палива.</t>
  </si>
  <si>
    <t>Зведені дані про стан розрахунків з надання пільг та житлових субсидій населенню на придбання твердого побутового палива та рідкого пічного і скрапленого газу, а також виплати компенсації на оплату послуг відповідно до статей 43 та 48 гірничого закону України станом на 01.01.2019</t>
  </si>
  <si>
    <t xml:space="preserve">Зменшення кількості отримувачів субсидій на 3 домогосподарства, пояснюється недостатніми обсягами затверджених коштів та невчасним та в неповному обсязі надходженням субвенції з державного бюджету місцевим бюджетам.   </t>
  </si>
  <si>
    <t>середній розмір субсидії на придбання твердого та рідкого пічного побутового палива і скрапленого газу</t>
  </si>
  <si>
    <t>Фактичний середній розмір отриманої  субсидії на придбання твердого та рідкого пічного побутового палива і скрапленого газу у 2018 році склав 3 155,84 грн./домогосподарство.</t>
  </si>
  <si>
    <t>Зменшення показника якості пояснюється тим, що у 2018 році було профінансовано 96,1 % від фактичних нарахувань,  що призвело  до виникнення заборгованості станом на 01.01.2019 та невчасного надання субсидії на придбання твердого та рідкого пічного побутового палива і скрапленого газу.</t>
  </si>
  <si>
    <t>У 2018 році  видатки із загального фонду бюджету (з врахуванням погашення заборгованості станом на 01.01.2018) затверджені та профінансовані в сумі 243,0 тис.грн., фактичні нарахування склали 252,8 тис. грн., що призвело до виникнення заборгованості на 01.01.2019 в сумі 9,8 тис. грн.  Таким чином,  у 2018 році 3 домогосподарствам не була  вчасно надана субсидія на придбання твердого та рідкого пічного побутового палива і скрапленого газу.</t>
  </si>
  <si>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</si>
  <si>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кількість отримувачів субсидій на придбання твердого та рідкого пічного побутового палива і скрапленого газу</t>
  </si>
  <si>
    <t>Заступник директора департаменту –  начальник управління</t>
  </si>
  <si>
    <t xml:space="preserve">грошових виплат, компенсацій та надання пільг </t>
  </si>
  <si>
    <r>
      <t>8. Джерела фінансування інвестиційних проектів у розрізі підпрограм</t>
    </r>
    <r>
      <rPr>
        <vertAlign val="superscript"/>
        <sz val="10"/>
        <rFont val="Arial CYR"/>
        <charset val="204"/>
      </rPr>
      <t>3</t>
    </r>
  </si>
  <si>
    <t>(тис.грн.)</t>
  </si>
  <si>
    <t>Код</t>
  </si>
  <si>
    <t>Найменування джерел надходжень</t>
  </si>
  <si>
    <t>Касові видатки станом на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</si>
  <si>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</si>
  <si>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</si>
  <si>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</si>
  <si>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1 січня звітного періоду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</si>
  <si>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</si>
  <si>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</si>
  <si>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</si>
  <si>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</si>
  <si>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</si>
  <si>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</si>
  <si>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</si>
  <si>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</si>
  <si>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</si>
  <si>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0"/>
        <rFont val="Arial CYR"/>
        <charset val="204"/>
      </rPr>
      <t>2</t>
    </r>
    <r>
      <rPr>
        <sz val="10"/>
        <rFont val="Arial CYR"/>
        <charset val="204"/>
      </rPr>
      <t xml:space="preserve"> Зазначаються усі підпрограми та завдання, затверджені паспортом бюджетної програми.</t>
    </r>
  </si>
  <si>
    <t>Касові видатки у 2018 році в порівнянні з затвердженими видатками менше на                     5 тис.грн. у зв’язку з  ненадходженням  субвенції з державного бюджету місцевим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</si>
</sst>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 CYR"/>
      <charset val="204"/>
    </font>
    <font>
      <b/>
      <u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vertAlign val="superscript"/>
      <sz val="10"/>
      <name val="Arial CYR"/>
      <charset val="204"/>
    </font>
    <font>
      <sz val="12"/>
      <name val="Arial CYR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/>
    <xf numFmtId="49" fontId="15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164" fontId="21" fillId="0" borderId="6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/>
    <xf numFmtId="49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" xfId="0" applyFont="1" applyBorder="1"/>
    <xf numFmtId="0" fontId="24" fillId="0" borderId="1" xfId="0" applyFont="1" applyBorder="1"/>
    <xf numFmtId="0" fontId="2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25" fillId="0" borderId="6" xfId="0" applyFont="1" applyBorder="1" applyAlignment="1">
      <alignment vertical="center" wrapText="1"/>
    </xf>
    <xf numFmtId="0" fontId="0" fillId="0" borderId="6" xfId="0" applyBorder="1"/>
    <xf numFmtId="0" fontId="1" fillId="0" borderId="6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0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/>
    </xf>
    <xf numFmtId="164" fontId="18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6"/>
  <sheetViews>
    <sheetView tabSelected="1" topLeftCell="A45" zoomScale="80" zoomScaleNormal="80" workbookViewId="0">
      <selection activeCell="C69" sqref="C69:P69"/>
    </sheetView>
  </sheetViews>
  <sheetFormatPr defaultRowHeight="12.75" x14ac:dyDescent="0.2"/>
  <cols>
    <col min="1" max="1" width="7.140625" style="82" customWidth="1"/>
    <col min="2" max="2" width="22.85546875" style="27" customWidth="1"/>
    <col min="3" max="3" width="19" style="27" customWidth="1"/>
    <col min="4" max="4" width="20.85546875" style="27" customWidth="1"/>
    <col min="5" max="5" width="14.85546875" style="27" customWidth="1"/>
    <col min="6" max="6" width="15.7109375" style="27" customWidth="1"/>
    <col min="7" max="7" width="11.140625" style="27" customWidth="1"/>
    <col min="8" max="8" width="12.5703125" style="27" customWidth="1"/>
    <col min="9" max="9" width="12" style="27" customWidth="1"/>
    <col min="10" max="10" width="11.85546875" style="27" customWidth="1"/>
    <col min="11" max="11" width="10.7109375" style="27" customWidth="1"/>
    <col min="12" max="12" width="9.140625" style="27"/>
    <col min="13" max="13" width="11.42578125" style="27" customWidth="1"/>
    <col min="14" max="14" width="10.5703125" style="27" customWidth="1"/>
    <col min="15" max="16384" width="9.140625" style="27"/>
  </cols>
  <sheetData>
    <row r="1" spans="1:16" s="38" customFormat="1" ht="30.75" customHeight="1" x14ac:dyDescent="0.2">
      <c r="A1" s="81"/>
      <c r="F1" s="39"/>
      <c r="G1" s="39"/>
      <c r="L1" s="116" t="s">
        <v>20</v>
      </c>
      <c r="M1" s="116"/>
    </row>
    <row r="2" spans="1:16" s="38" customFormat="1" ht="15.95" customHeight="1" x14ac:dyDescent="0.2">
      <c r="A2" s="81"/>
      <c r="F2" s="39"/>
      <c r="G2" s="39"/>
      <c r="L2" s="116"/>
      <c r="M2" s="116"/>
    </row>
    <row r="3" spans="1:16" s="38" customFormat="1" ht="14.1" customHeight="1" x14ac:dyDescent="0.2">
      <c r="A3" s="81"/>
      <c r="F3" s="39"/>
      <c r="G3" s="39"/>
      <c r="L3" s="116"/>
      <c r="M3" s="116"/>
    </row>
    <row r="4" spans="1:16" s="38" customFormat="1" ht="9.75" hidden="1" customHeight="1" x14ac:dyDescent="0.2">
      <c r="A4" s="117"/>
      <c r="B4" s="117"/>
      <c r="C4" s="117"/>
      <c r="D4" s="117"/>
      <c r="E4" s="117"/>
      <c r="F4" s="117"/>
    </row>
    <row r="5" spans="1:16" s="38" customFormat="1" ht="9.75" hidden="1" customHeight="1" x14ac:dyDescent="0.2">
      <c r="A5" s="117"/>
      <c r="B5" s="117"/>
      <c r="C5" s="117"/>
      <c r="D5" s="117"/>
      <c r="E5" s="117"/>
      <c r="F5" s="117"/>
    </row>
    <row r="6" spans="1:16" s="38" customFormat="1" ht="9.75" hidden="1" customHeight="1" x14ac:dyDescent="0.2">
      <c r="A6" s="117"/>
      <c r="B6" s="117"/>
      <c r="C6" s="117"/>
      <c r="D6" s="117"/>
      <c r="E6" s="117"/>
      <c r="F6" s="117"/>
    </row>
    <row r="7" spans="1:16" s="38" customFormat="1" ht="9.75" hidden="1" customHeight="1" x14ac:dyDescent="0.2">
      <c r="A7" s="117"/>
      <c r="B7" s="117"/>
      <c r="C7" s="117"/>
      <c r="D7" s="117"/>
      <c r="E7" s="117"/>
      <c r="F7" s="117"/>
    </row>
    <row r="8" spans="1:16" s="38" customFormat="1" ht="8.25" hidden="1" customHeight="1" x14ac:dyDescent="0.2">
      <c r="A8" s="117"/>
      <c r="B8" s="117"/>
      <c r="C8" s="117"/>
      <c r="D8" s="117"/>
      <c r="E8" s="117"/>
      <c r="F8" s="117"/>
    </row>
    <row r="9" spans="1:16" s="38" customFormat="1" x14ac:dyDescent="0.2">
      <c r="A9" s="81"/>
    </row>
    <row r="10" spans="1:16" s="38" customFormat="1" ht="15.75" customHeight="1" x14ac:dyDescent="0.2">
      <c r="A10" s="135" t="s">
        <v>28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6" s="38" customFormat="1" ht="15.75" customHeight="1" x14ac:dyDescent="0.2">
      <c r="A11" s="135" t="s">
        <v>21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6" s="38" customFormat="1" ht="15.75" customHeight="1" x14ac:dyDescent="0.2">
      <c r="A12" s="62"/>
      <c r="B12" s="136" t="s">
        <v>50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1:16" s="38" customFormat="1" ht="27.95" customHeight="1" x14ac:dyDescent="0.2">
      <c r="A13" s="3" t="s">
        <v>22</v>
      </c>
      <c r="B13" s="13" t="s">
        <v>51</v>
      </c>
      <c r="C13" s="2"/>
      <c r="D13" s="112" t="s">
        <v>32</v>
      </c>
      <c r="E13" s="112"/>
      <c r="F13" s="112"/>
      <c r="G13" s="112"/>
      <c r="H13" s="112"/>
      <c r="I13" s="112"/>
      <c r="J13" s="112"/>
      <c r="K13" s="112"/>
      <c r="L13" s="1"/>
      <c r="M13" s="1"/>
      <c r="N13" s="1"/>
      <c r="O13" s="1"/>
    </row>
    <row r="14" spans="1:16" s="38" customFormat="1" ht="15.95" customHeight="1" x14ac:dyDescent="0.2">
      <c r="A14" s="113" t="s">
        <v>0</v>
      </c>
      <c r="B14" s="113"/>
      <c r="C14" s="12"/>
      <c r="D14" s="113" t="s">
        <v>1</v>
      </c>
      <c r="E14" s="113"/>
      <c r="F14" s="113"/>
      <c r="G14" s="1"/>
      <c r="H14" s="1"/>
      <c r="I14" s="1"/>
      <c r="J14" s="1"/>
      <c r="K14" s="1"/>
      <c r="L14" s="1"/>
      <c r="M14" s="1"/>
      <c r="N14" s="1"/>
      <c r="O14" s="1"/>
    </row>
    <row r="15" spans="1:16" s="38" customFormat="1" ht="31.5" customHeight="1" x14ac:dyDescent="0.2">
      <c r="A15" s="3" t="s">
        <v>23</v>
      </c>
      <c r="B15" s="13" t="s">
        <v>52</v>
      </c>
      <c r="C15" s="2"/>
      <c r="D15" s="112" t="s">
        <v>32</v>
      </c>
      <c r="E15" s="112"/>
      <c r="F15" s="112"/>
      <c r="G15" s="112"/>
      <c r="H15" s="112"/>
      <c r="I15" s="112"/>
      <c r="J15" s="112"/>
      <c r="K15" s="112"/>
      <c r="L15" s="1"/>
      <c r="M15" s="1"/>
      <c r="N15" s="1"/>
      <c r="O15" s="1"/>
    </row>
    <row r="16" spans="1:16" s="38" customFormat="1" ht="15.95" customHeight="1" x14ac:dyDescent="0.2">
      <c r="A16" s="113" t="s">
        <v>0</v>
      </c>
      <c r="B16" s="113"/>
      <c r="C16" s="12"/>
      <c r="D16" s="113" t="s">
        <v>2</v>
      </c>
      <c r="E16" s="113"/>
      <c r="F16" s="113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38" customFormat="1" ht="31.5" customHeight="1" x14ac:dyDescent="0.2">
      <c r="A17" s="3" t="s">
        <v>24</v>
      </c>
      <c r="B17" s="13" t="s">
        <v>76</v>
      </c>
      <c r="C17" s="3"/>
      <c r="D17" s="137" t="s">
        <v>77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spans="1:16" s="38" customFormat="1" ht="24" customHeight="1" x14ac:dyDescent="0.2">
      <c r="A18" s="113" t="s">
        <v>0</v>
      </c>
      <c r="B18" s="113"/>
      <c r="C18" s="12" t="s">
        <v>25</v>
      </c>
      <c r="D18" s="113" t="s">
        <v>3</v>
      </c>
      <c r="E18" s="113"/>
      <c r="F18" s="113"/>
      <c r="G18" s="113"/>
      <c r="H18" s="113"/>
      <c r="I18" s="113"/>
      <c r="J18" s="113"/>
      <c r="K18" s="1"/>
      <c r="L18" s="1"/>
      <c r="M18" s="1"/>
      <c r="N18" s="1"/>
      <c r="O18" s="1"/>
      <c r="P18" s="1"/>
    </row>
    <row r="19" spans="1:16" ht="24" customHeight="1" x14ac:dyDescent="0.2"/>
    <row r="20" spans="1:16" s="1" customFormat="1" ht="15.75" customHeight="1" x14ac:dyDescent="0.2">
      <c r="A20" s="118" t="s">
        <v>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6" s="48" customFormat="1" x14ac:dyDescent="0.2">
      <c r="A21" s="83"/>
      <c r="I21" s="48" t="s">
        <v>30</v>
      </c>
    </row>
    <row r="22" spans="1:16" s="48" customFormat="1" ht="15.75" customHeight="1" x14ac:dyDescent="0.2">
      <c r="A22" s="83"/>
      <c r="B22" s="89" t="s">
        <v>7</v>
      </c>
      <c r="C22" s="89"/>
      <c r="D22" s="89"/>
      <c r="E22" s="89" t="s">
        <v>6</v>
      </c>
      <c r="F22" s="89"/>
      <c r="G22" s="89"/>
      <c r="H22" s="89" t="s">
        <v>5</v>
      </c>
      <c r="I22" s="89"/>
      <c r="J22" s="89"/>
    </row>
    <row r="23" spans="1:16" s="48" customFormat="1" ht="30" x14ac:dyDescent="0.2">
      <c r="A23" s="83"/>
      <c r="B23" s="9" t="s">
        <v>9</v>
      </c>
      <c r="C23" s="9" t="s">
        <v>8</v>
      </c>
      <c r="D23" s="9" t="s">
        <v>19</v>
      </c>
      <c r="E23" s="9" t="s">
        <v>9</v>
      </c>
      <c r="F23" s="9" t="s">
        <v>8</v>
      </c>
      <c r="G23" s="9" t="s">
        <v>19</v>
      </c>
      <c r="H23" s="9" t="s">
        <v>9</v>
      </c>
      <c r="I23" s="9" t="s">
        <v>8</v>
      </c>
      <c r="J23" s="9" t="s">
        <v>19</v>
      </c>
    </row>
    <row r="24" spans="1:16" s="48" customFormat="1" ht="21" customHeight="1" x14ac:dyDescent="0.2">
      <c r="A24" s="83"/>
      <c r="B24" s="9">
        <v>1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</row>
    <row r="25" spans="1:16" s="48" customFormat="1" ht="21" customHeight="1" x14ac:dyDescent="0.2">
      <c r="A25" s="83"/>
      <c r="B25" s="14">
        <v>308.2</v>
      </c>
      <c r="C25" s="14"/>
      <c r="D25" s="14">
        <f>+B25</f>
        <v>308.2</v>
      </c>
      <c r="E25" s="14">
        <v>303.2</v>
      </c>
      <c r="F25" s="14"/>
      <c r="G25" s="14">
        <f>+E25</f>
        <v>303.2</v>
      </c>
      <c r="H25" s="14">
        <f>+E25-B25</f>
        <v>-5</v>
      </c>
      <c r="I25" s="14"/>
      <c r="J25" s="14">
        <f>+H25</f>
        <v>-5</v>
      </c>
    </row>
    <row r="27" spans="1:16" s="48" customFormat="1" ht="24" customHeight="1" x14ac:dyDescent="0.2">
      <c r="A27" s="87" t="s">
        <v>10</v>
      </c>
    </row>
    <row r="28" spans="1:16" x14ac:dyDescent="0.2">
      <c r="M28" s="48" t="s">
        <v>30</v>
      </c>
    </row>
    <row r="29" spans="1:16" s="48" customFormat="1" ht="25.5" customHeight="1" x14ac:dyDescent="0.2">
      <c r="A29" s="90" t="s">
        <v>14</v>
      </c>
      <c r="B29" s="90" t="s">
        <v>13</v>
      </c>
      <c r="C29" s="90" t="s">
        <v>26</v>
      </c>
      <c r="D29" s="90" t="s">
        <v>48</v>
      </c>
      <c r="E29" s="90" t="s">
        <v>49</v>
      </c>
      <c r="F29" s="90"/>
      <c r="G29" s="90"/>
      <c r="H29" s="90" t="s">
        <v>11</v>
      </c>
      <c r="I29" s="90"/>
      <c r="J29" s="90"/>
      <c r="K29" s="90" t="s">
        <v>5</v>
      </c>
      <c r="L29" s="90"/>
      <c r="M29" s="90"/>
      <c r="N29" s="90" t="s">
        <v>31</v>
      </c>
      <c r="O29" s="90"/>
      <c r="P29" s="90"/>
    </row>
    <row r="30" spans="1:16" s="48" customFormat="1" ht="25.5" x14ac:dyDescent="0.2">
      <c r="A30" s="90"/>
      <c r="B30" s="90"/>
      <c r="C30" s="90"/>
      <c r="D30" s="90"/>
      <c r="E30" s="59" t="s">
        <v>9</v>
      </c>
      <c r="F30" s="59" t="s">
        <v>8</v>
      </c>
      <c r="G30" s="59" t="s">
        <v>19</v>
      </c>
      <c r="H30" s="59" t="s">
        <v>9</v>
      </c>
      <c r="I30" s="59" t="s">
        <v>8</v>
      </c>
      <c r="J30" s="59" t="s">
        <v>19</v>
      </c>
      <c r="K30" s="59" t="s">
        <v>9</v>
      </c>
      <c r="L30" s="59" t="s">
        <v>36</v>
      </c>
      <c r="M30" s="59" t="s">
        <v>19</v>
      </c>
      <c r="N30" s="90"/>
      <c r="O30" s="90"/>
      <c r="P30" s="90"/>
    </row>
    <row r="31" spans="1:16" s="48" customFormat="1" ht="15" x14ac:dyDescent="0.2">
      <c r="A31" s="57">
        <v>1</v>
      </c>
      <c r="B31" s="57">
        <v>2</v>
      </c>
      <c r="C31" s="57">
        <v>3</v>
      </c>
      <c r="D31" s="57">
        <v>4</v>
      </c>
      <c r="E31" s="57">
        <v>5</v>
      </c>
      <c r="F31" s="57">
        <v>6</v>
      </c>
      <c r="G31" s="57">
        <v>7</v>
      </c>
      <c r="H31" s="57">
        <v>8</v>
      </c>
      <c r="I31" s="57">
        <v>9</v>
      </c>
      <c r="J31" s="57">
        <v>10</v>
      </c>
      <c r="K31" s="57">
        <v>11</v>
      </c>
      <c r="L31" s="57">
        <v>12</v>
      </c>
      <c r="M31" s="57">
        <v>13</v>
      </c>
      <c r="N31" s="115">
        <v>14</v>
      </c>
      <c r="O31" s="115"/>
      <c r="P31" s="115"/>
    </row>
    <row r="32" spans="1:16" ht="119.25" customHeight="1" x14ac:dyDescent="0.2">
      <c r="A32" s="84">
        <v>1</v>
      </c>
      <c r="B32" s="18" t="s">
        <v>78</v>
      </c>
      <c r="C32" s="59">
        <v>1030</v>
      </c>
      <c r="D32" s="72" t="s">
        <v>79</v>
      </c>
      <c r="E32" s="51">
        <f>+E33+E34+E35</f>
        <v>44.400000000000006</v>
      </c>
      <c r="F32" s="51"/>
      <c r="G32" s="51">
        <f>+E32</f>
        <v>44.400000000000006</v>
      </c>
      <c r="H32" s="51">
        <f>+H33+H34+H35</f>
        <v>44.400000000000006</v>
      </c>
      <c r="I32" s="16"/>
      <c r="J32" s="16">
        <f>+H32</f>
        <v>44.400000000000006</v>
      </c>
      <c r="K32" s="16">
        <f>+J32-G32</f>
        <v>0</v>
      </c>
      <c r="L32" s="60"/>
      <c r="M32" s="73">
        <f>+K32</f>
        <v>0</v>
      </c>
      <c r="N32" s="75"/>
      <c r="O32" s="76"/>
      <c r="P32" s="77"/>
    </row>
    <row r="33" spans="1:16" ht="57" customHeight="1" x14ac:dyDescent="0.2">
      <c r="A33" s="15" t="s">
        <v>54</v>
      </c>
      <c r="B33" s="41"/>
      <c r="C33" s="68"/>
      <c r="D33" s="69" t="s">
        <v>53</v>
      </c>
      <c r="E33" s="53">
        <v>1.2</v>
      </c>
      <c r="F33" s="53"/>
      <c r="G33" s="53">
        <f>+E33</f>
        <v>1.2</v>
      </c>
      <c r="H33" s="14">
        <v>1.2</v>
      </c>
      <c r="I33" s="17"/>
      <c r="J33" s="14">
        <f>+H33</f>
        <v>1.2</v>
      </c>
      <c r="K33" s="14">
        <f>+J33-G33</f>
        <v>0</v>
      </c>
      <c r="L33" s="43"/>
      <c r="M33" s="74">
        <f>+K33</f>
        <v>0</v>
      </c>
      <c r="N33" s="78"/>
      <c r="O33" s="79"/>
      <c r="P33" s="80"/>
    </row>
    <row r="34" spans="1:16" ht="84.75" customHeight="1" x14ac:dyDescent="0.2">
      <c r="A34" s="15" t="s">
        <v>55</v>
      </c>
      <c r="B34" s="41"/>
      <c r="C34" s="68"/>
      <c r="D34" s="5" t="s">
        <v>81</v>
      </c>
      <c r="E34" s="53">
        <v>39.5</v>
      </c>
      <c r="F34" s="53"/>
      <c r="G34" s="53">
        <f>+E34</f>
        <v>39.5</v>
      </c>
      <c r="H34" s="14">
        <v>39.5</v>
      </c>
      <c r="I34" s="17"/>
      <c r="J34" s="14">
        <f>+H34</f>
        <v>39.5</v>
      </c>
      <c r="K34" s="14">
        <f>+J34-G34</f>
        <v>0</v>
      </c>
      <c r="L34" s="43"/>
      <c r="M34" s="74">
        <f>+K34</f>
        <v>0</v>
      </c>
      <c r="N34" s="75"/>
      <c r="O34" s="76"/>
      <c r="P34" s="77"/>
    </row>
    <row r="35" spans="1:16" ht="84.75" customHeight="1" x14ac:dyDescent="0.2">
      <c r="A35" s="15" t="s">
        <v>80</v>
      </c>
      <c r="B35" s="41"/>
      <c r="C35" s="68"/>
      <c r="D35" s="5" t="s">
        <v>82</v>
      </c>
      <c r="E35" s="53">
        <v>3.7</v>
      </c>
      <c r="F35" s="53"/>
      <c r="G35" s="53">
        <f>+E35</f>
        <v>3.7</v>
      </c>
      <c r="H35" s="14">
        <v>3.7</v>
      </c>
      <c r="I35" s="17"/>
      <c r="J35" s="14">
        <f>+H35</f>
        <v>3.7</v>
      </c>
      <c r="K35" s="14">
        <f>+J35-G35</f>
        <v>0</v>
      </c>
      <c r="L35" s="43"/>
      <c r="M35" s="74">
        <v>0</v>
      </c>
      <c r="N35" s="78"/>
      <c r="O35" s="79"/>
      <c r="P35" s="80"/>
    </row>
    <row r="36" spans="1:16" ht="111" customHeight="1" x14ac:dyDescent="0.2">
      <c r="A36" s="85" t="s">
        <v>56</v>
      </c>
      <c r="B36" s="18" t="s">
        <v>83</v>
      </c>
      <c r="C36" s="56">
        <v>1060</v>
      </c>
      <c r="D36" s="55" t="s">
        <v>84</v>
      </c>
      <c r="E36" s="24">
        <f>+E37+E38</f>
        <v>263.8</v>
      </c>
      <c r="F36" s="50"/>
      <c r="G36" s="16">
        <f>+E36</f>
        <v>263.8</v>
      </c>
      <c r="H36" s="17">
        <f>+H37+H38</f>
        <v>258.8</v>
      </c>
      <c r="I36" s="17"/>
      <c r="J36" s="17">
        <f>+H36</f>
        <v>258.8</v>
      </c>
      <c r="K36" s="24">
        <f>+K37+K38</f>
        <v>-5</v>
      </c>
      <c r="L36" s="44"/>
      <c r="M36" s="24">
        <f>+M37+M38</f>
        <v>-5</v>
      </c>
      <c r="N36" s="105" t="s">
        <v>126</v>
      </c>
      <c r="O36" s="105"/>
      <c r="P36" s="105"/>
    </row>
    <row r="37" spans="1:16" ht="60" customHeight="1" x14ac:dyDescent="0.2">
      <c r="A37" s="15" t="s">
        <v>57</v>
      </c>
      <c r="B37" s="54"/>
      <c r="C37" s="42"/>
      <c r="D37" s="19" t="s">
        <v>53</v>
      </c>
      <c r="E37" s="52">
        <v>15.8</v>
      </c>
      <c r="F37" s="53"/>
      <c r="G37" s="53">
        <f t="shared" ref="G37:G38" si="0">+E37</f>
        <v>15.8</v>
      </c>
      <c r="H37" s="53">
        <v>15.8</v>
      </c>
      <c r="I37" s="51"/>
      <c r="J37" s="53">
        <f t="shared" ref="J37:J38" si="1">+H37</f>
        <v>15.8</v>
      </c>
      <c r="K37" s="53">
        <f t="shared" ref="K37:K38" si="2">+J37-G37</f>
        <v>0</v>
      </c>
      <c r="L37" s="43"/>
      <c r="M37" s="14">
        <f>+K37</f>
        <v>0</v>
      </c>
      <c r="N37" s="106"/>
      <c r="O37" s="106"/>
      <c r="P37" s="106"/>
    </row>
    <row r="38" spans="1:16" ht="127.5" customHeight="1" x14ac:dyDescent="0.2">
      <c r="A38" s="15" t="s">
        <v>58</v>
      </c>
      <c r="B38" s="49"/>
      <c r="C38" s="42"/>
      <c r="D38" s="23" t="s">
        <v>85</v>
      </c>
      <c r="E38" s="52">
        <v>248</v>
      </c>
      <c r="F38" s="53"/>
      <c r="G38" s="53">
        <f t="shared" si="0"/>
        <v>248</v>
      </c>
      <c r="H38" s="53">
        <v>243</v>
      </c>
      <c r="I38" s="51"/>
      <c r="J38" s="53">
        <f t="shared" si="1"/>
        <v>243</v>
      </c>
      <c r="K38" s="53">
        <f t="shared" si="2"/>
        <v>-5</v>
      </c>
      <c r="L38" s="43"/>
      <c r="M38" s="14">
        <f t="shared" ref="M38" si="3">+K38</f>
        <v>-5</v>
      </c>
      <c r="N38" s="106"/>
      <c r="O38" s="106"/>
      <c r="P38" s="106"/>
    </row>
    <row r="39" spans="1:16" ht="24" customHeight="1" x14ac:dyDescent="0.2">
      <c r="A39" s="61"/>
      <c r="B39" s="45"/>
      <c r="C39" s="46"/>
      <c r="D39" s="20" t="s">
        <v>29</v>
      </c>
      <c r="E39" s="51">
        <f>+E36+E32</f>
        <v>308.20000000000005</v>
      </c>
      <c r="F39" s="51"/>
      <c r="G39" s="51">
        <f>+G36+G32</f>
        <v>308.20000000000005</v>
      </c>
      <c r="H39" s="51">
        <f t="shared" ref="H39:M39" si="4">+H36+H32</f>
        <v>303.20000000000005</v>
      </c>
      <c r="I39" s="51"/>
      <c r="J39" s="51">
        <f t="shared" si="4"/>
        <v>303.20000000000005</v>
      </c>
      <c r="K39" s="51">
        <f t="shared" si="4"/>
        <v>-5</v>
      </c>
      <c r="L39" s="40"/>
      <c r="M39" s="16">
        <f t="shared" si="4"/>
        <v>-5</v>
      </c>
      <c r="N39" s="114"/>
      <c r="O39" s="114"/>
      <c r="P39" s="114"/>
    </row>
    <row r="40" spans="1:16" x14ac:dyDescent="0.2">
      <c r="M40" s="48"/>
    </row>
    <row r="41" spans="1:16" s="48" customFormat="1" x14ac:dyDescent="0.2">
      <c r="A41" s="87" t="s">
        <v>27</v>
      </c>
    </row>
    <row r="42" spans="1:16" s="48" customFormat="1" x14ac:dyDescent="0.2">
      <c r="A42" s="83"/>
      <c r="L42" s="48" t="s">
        <v>30</v>
      </c>
    </row>
    <row r="43" spans="1:16" s="48" customFormat="1" ht="34.5" customHeight="1" x14ac:dyDescent="0.2">
      <c r="A43" s="83"/>
      <c r="B43" s="89" t="s">
        <v>39</v>
      </c>
      <c r="C43" s="89" t="s">
        <v>12</v>
      </c>
      <c r="D43" s="89"/>
      <c r="E43" s="89"/>
      <c r="F43" s="89"/>
      <c r="G43" s="89" t="s">
        <v>11</v>
      </c>
      <c r="H43" s="89"/>
      <c r="I43" s="89"/>
      <c r="J43" s="89" t="s">
        <v>5</v>
      </c>
      <c r="K43" s="89"/>
      <c r="L43" s="89"/>
      <c r="M43" s="89" t="s">
        <v>31</v>
      </c>
    </row>
    <row r="44" spans="1:16" s="48" customFormat="1" ht="30" x14ac:dyDescent="0.2">
      <c r="A44" s="83"/>
      <c r="B44" s="89"/>
      <c r="C44" s="89" t="s">
        <v>9</v>
      </c>
      <c r="D44" s="89" t="s">
        <v>8</v>
      </c>
      <c r="E44" s="89"/>
      <c r="F44" s="89" t="s">
        <v>19</v>
      </c>
      <c r="G44" s="89" t="s">
        <v>9</v>
      </c>
      <c r="H44" s="89" t="s">
        <v>8</v>
      </c>
      <c r="I44" s="89" t="s">
        <v>19</v>
      </c>
      <c r="J44" s="89" t="s">
        <v>9</v>
      </c>
      <c r="K44" s="9" t="s">
        <v>38</v>
      </c>
      <c r="L44" s="89" t="s">
        <v>19</v>
      </c>
      <c r="M44" s="89"/>
    </row>
    <row r="45" spans="1:16" s="48" customFormat="1" ht="15" x14ac:dyDescent="0.2">
      <c r="A45" s="83"/>
      <c r="B45" s="89"/>
      <c r="C45" s="89"/>
      <c r="D45" s="89"/>
      <c r="E45" s="89"/>
      <c r="F45" s="89"/>
      <c r="G45" s="89"/>
      <c r="H45" s="89"/>
      <c r="I45" s="89"/>
      <c r="J45" s="89"/>
      <c r="K45" s="9" t="s">
        <v>37</v>
      </c>
      <c r="L45" s="89"/>
      <c r="M45" s="89"/>
    </row>
    <row r="46" spans="1:16" s="48" customFormat="1" ht="15" x14ac:dyDescent="0.2">
      <c r="A46" s="83"/>
      <c r="B46" s="9">
        <v>1</v>
      </c>
      <c r="C46" s="9">
        <v>2</v>
      </c>
      <c r="D46" s="89">
        <v>3</v>
      </c>
      <c r="E46" s="89"/>
      <c r="F46" s="9">
        <v>4</v>
      </c>
      <c r="G46" s="9">
        <v>5</v>
      </c>
      <c r="H46" s="9">
        <v>6</v>
      </c>
      <c r="I46" s="9">
        <v>7</v>
      </c>
      <c r="J46" s="9">
        <v>8</v>
      </c>
      <c r="K46" s="9">
        <v>9</v>
      </c>
      <c r="L46" s="9">
        <v>10</v>
      </c>
      <c r="M46" s="9">
        <v>11</v>
      </c>
    </row>
    <row r="47" spans="1:16" s="48" customFormat="1" ht="15" x14ac:dyDescent="0.2">
      <c r="A47" s="83"/>
      <c r="B47" s="6"/>
      <c r="C47" s="9"/>
      <c r="D47" s="89"/>
      <c r="E47" s="89"/>
      <c r="F47" s="9"/>
      <c r="G47" s="7"/>
      <c r="H47" s="9"/>
      <c r="I47" s="7"/>
      <c r="J47" s="9"/>
      <c r="K47" s="9"/>
      <c r="L47" s="9"/>
      <c r="M47" s="21"/>
    </row>
    <row r="48" spans="1:16" s="48" customFormat="1" ht="15" x14ac:dyDescent="0.2">
      <c r="A48" s="83"/>
      <c r="B48" s="22"/>
      <c r="C48" s="9"/>
      <c r="D48" s="89"/>
      <c r="E48" s="89"/>
      <c r="F48" s="7"/>
      <c r="G48" s="7"/>
      <c r="H48" s="11"/>
      <c r="I48" s="7"/>
      <c r="J48" s="9"/>
      <c r="K48" s="9"/>
      <c r="L48" s="10"/>
      <c r="M48" s="21"/>
    </row>
    <row r="49" spans="1:16" s="48" customFormat="1" ht="15" x14ac:dyDescent="0.2">
      <c r="A49" s="83"/>
      <c r="B49" s="6"/>
      <c r="C49" s="9"/>
      <c r="D49" s="89"/>
      <c r="E49" s="89"/>
      <c r="F49" s="9"/>
      <c r="G49" s="9"/>
      <c r="H49" s="11"/>
      <c r="I49" s="9"/>
      <c r="J49" s="9"/>
      <c r="K49" s="9"/>
      <c r="L49" s="9"/>
      <c r="M49" s="21"/>
    </row>
    <row r="50" spans="1:16" s="48" customFormat="1" ht="15" x14ac:dyDescent="0.2">
      <c r="A50" s="83"/>
      <c r="B50" s="5" t="s">
        <v>29</v>
      </c>
      <c r="C50" s="11"/>
      <c r="D50" s="99"/>
      <c r="E50" s="99"/>
      <c r="F50" s="11"/>
      <c r="G50" s="8"/>
      <c r="H50" s="11"/>
      <c r="I50" s="8"/>
      <c r="J50" s="11"/>
      <c r="K50" s="11"/>
      <c r="L50" s="11"/>
      <c r="M50" s="11"/>
    </row>
    <row r="51" spans="1:16" s="48" customFormat="1" x14ac:dyDescent="0.2">
      <c r="A51" s="83"/>
    </row>
    <row r="52" spans="1:16" s="48" customFormat="1" x14ac:dyDescent="0.2">
      <c r="A52" s="87" t="s">
        <v>15</v>
      </c>
    </row>
    <row r="54" spans="1:16" s="48" customFormat="1" ht="44.25" customHeight="1" x14ac:dyDescent="0.2">
      <c r="A54" s="59" t="s">
        <v>14</v>
      </c>
      <c r="B54" s="10" t="s">
        <v>13</v>
      </c>
      <c r="C54" s="90" t="s">
        <v>18</v>
      </c>
      <c r="D54" s="90"/>
      <c r="E54" s="90"/>
      <c r="F54" s="10" t="s">
        <v>17</v>
      </c>
      <c r="G54" s="125" t="s">
        <v>16</v>
      </c>
      <c r="H54" s="125"/>
      <c r="I54" s="125"/>
      <c r="J54" s="125"/>
      <c r="K54" s="125" t="s">
        <v>59</v>
      </c>
      <c r="L54" s="125"/>
      <c r="M54" s="90" t="s">
        <v>40</v>
      </c>
      <c r="N54" s="90"/>
      <c r="O54" s="90" t="s">
        <v>5</v>
      </c>
      <c r="P54" s="90"/>
    </row>
    <row r="55" spans="1:16" s="48" customFormat="1" ht="20.25" customHeight="1" x14ac:dyDescent="0.2">
      <c r="A55" s="4">
        <v>1</v>
      </c>
      <c r="B55" s="4">
        <v>2</v>
      </c>
      <c r="C55" s="109">
        <v>3</v>
      </c>
      <c r="D55" s="110"/>
      <c r="E55" s="111"/>
      <c r="F55" s="25">
        <v>4</v>
      </c>
      <c r="G55" s="110">
        <v>5</v>
      </c>
      <c r="H55" s="110"/>
      <c r="I55" s="110"/>
      <c r="J55" s="111"/>
      <c r="K55" s="119">
        <v>6</v>
      </c>
      <c r="L55" s="119"/>
      <c r="M55" s="119">
        <v>7</v>
      </c>
      <c r="N55" s="119"/>
      <c r="O55" s="119">
        <v>8</v>
      </c>
      <c r="P55" s="119"/>
    </row>
    <row r="56" spans="1:16" s="48" customFormat="1" ht="19.5" customHeight="1" x14ac:dyDescent="0.2">
      <c r="A56" s="26">
        <v>1</v>
      </c>
      <c r="B56" s="18" t="str">
        <f>+B32</f>
        <v>0813021</v>
      </c>
      <c r="C56" s="35" t="s">
        <v>60</v>
      </c>
      <c r="D56" s="120" t="str">
        <f>+D32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</row>
    <row r="57" spans="1:16" s="48" customFormat="1" ht="21.75" customHeight="1" x14ac:dyDescent="0.2">
      <c r="A57" s="32" t="s">
        <v>54</v>
      </c>
      <c r="B57" s="15"/>
      <c r="C57" s="33" t="s">
        <v>65</v>
      </c>
      <c r="D57" s="120" t="str">
        <f>+D33</f>
        <v>Погашення кредиторської заборгованості на початок року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30" customHeight="1" x14ac:dyDescent="0.2">
      <c r="A58" s="29"/>
      <c r="B58" s="29"/>
      <c r="C58" s="122" t="s">
        <v>33</v>
      </c>
      <c r="D58" s="126"/>
      <c r="E58" s="127"/>
      <c r="F58" s="36"/>
      <c r="G58" s="121"/>
      <c r="H58" s="121"/>
      <c r="I58" s="121"/>
      <c r="J58" s="121"/>
      <c r="K58" s="128"/>
      <c r="L58" s="128"/>
      <c r="M58" s="128"/>
      <c r="N58" s="128"/>
      <c r="O58" s="128"/>
      <c r="P58" s="128"/>
    </row>
    <row r="59" spans="1:16" ht="15.75" customHeight="1" x14ac:dyDescent="0.2">
      <c r="A59" s="29"/>
      <c r="B59" s="29"/>
      <c r="C59" s="100" t="s">
        <v>61</v>
      </c>
      <c r="D59" s="101"/>
      <c r="E59" s="101"/>
      <c r="F59" s="26" t="s">
        <v>63</v>
      </c>
      <c r="G59" s="95" t="s">
        <v>62</v>
      </c>
      <c r="H59" s="89"/>
      <c r="I59" s="89"/>
      <c r="J59" s="89"/>
      <c r="K59" s="129">
        <v>1.2</v>
      </c>
      <c r="L59" s="129"/>
      <c r="M59" s="129">
        <v>1.2</v>
      </c>
      <c r="N59" s="129"/>
      <c r="O59" s="129">
        <f>+M59-K59</f>
        <v>0</v>
      </c>
      <c r="P59" s="129"/>
    </row>
    <row r="60" spans="1:16" ht="23.25" customHeight="1" x14ac:dyDescent="0.2">
      <c r="A60" s="29"/>
      <c r="B60" s="29"/>
      <c r="C60" s="122" t="s">
        <v>34</v>
      </c>
      <c r="D60" s="123"/>
      <c r="E60" s="124"/>
      <c r="F60" s="5"/>
      <c r="G60" s="89"/>
      <c r="H60" s="89"/>
      <c r="I60" s="89"/>
      <c r="J60" s="89"/>
      <c r="K60" s="129"/>
      <c r="L60" s="129"/>
      <c r="M60" s="129"/>
      <c r="N60" s="129"/>
      <c r="O60" s="129"/>
      <c r="P60" s="129"/>
    </row>
    <row r="61" spans="1:16" ht="111.75" customHeight="1" x14ac:dyDescent="0.2">
      <c r="A61" s="29"/>
      <c r="B61" s="29"/>
      <c r="C61" s="100" t="s">
        <v>64</v>
      </c>
      <c r="D61" s="101"/>
      <c r="E61" s="102"/>
      <c r="F61" s="26" t="s">
        <v>63</v>
      </c>
      <c r="G61" s="106" t="s">
        <v>86</v>
      </c>
      <c r="H61" s="106"/>
      <c r="I61" s="106"/>
      <c r="J61" s="106"/>
      <c r="K61" s="129">
        <f>+E33</f>
        <v>1.2</v>
      </c>
      <c r="L61" s="129"/>
      <c r="M61" s="129">
        <f>+H33</f>
        <v>1.2</v>
      </c>
      <c r="N61" s="129"/>
      <c r="O61" s="129">
        <f>+M61-K61</f>
        <v>0</v>
      </c>
      <c r="P61" s="129"/>
    </row>
    <row r="62" spans="1:16" ht="15.75" customHeight="1" x14ac:dyDescent="0.2">
      <c r="A62" s="29"/>
      <c r="B62" s="29"/>
      <c r="C62" s="122" t="s">
        <v>35</v>
      </c>
      <c r="D62" s="123"/>
      <c r="E62" s="124"/>
      <c r="F62" s="5"/>
      <c r="G62" s="89"/>
      <c r="H62" s="89"/>
      <c r="I62" s="89"/>
      <c r="J62" s="89"/>
      <c r="K62" s="129"/>
      <c r="L62" s="129"/>
      <c r="M62" s="129"/>
      <c r="N62" s="129"/>
      <c r="O62" s="129"/>
      <c r="P62" s="129"/>
    </row>
    <row r="63" spans="1:16" ht="30" customHeight="1" x14ac:dyDescent="0.2">
      <c r="A63" s="29"/>
      <c r="B63" s="29"/>
      <c r="C63" s="100" t="s">
        <v>66</v>
      </c>
      <c r="D63" s="101"/>
      <c r="E63" s="102"/>
      <c r="F63" s="9" t="s">
        <v>68</v>
      </c>
      <c r="G63" s="89" t="s">
        <v>67</v>
      </c>
      <c r="H63" s="89"/>
      <c r="I63" s="89"/>
      <c r="J63" s="89"/>
      <c r="K63" s="129">
        <f>+K61/K59*100</f>
        <v>100</v>
      </c>
      <c r="L63" s="129"/>
      <c r="M63" s="129">
        <f>+M61/M59*100</f>
        <v>100</v>
      </c>
      <c r="N63" s="129"/>
      <c r="O63" s="129">
        <f>+M63-K63</f>
        <v>0</v>
      </c>
      <c r="P63" s="129"/>
    </row>
    <row r="64" spans="1:16" ht="16.5" customHeight="1" x14ac:dyDescent="0.2">
      <c r="A64" s="29"/>
      <c r="B64" s="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</row>
    <row r="65" spans="1:16" ht="33" customHeight="1" x14ac:dyDescent="0.2">
      <c r="A65" s="32" t="s">
        <v>55</v>
      </c>
      <c r="B65" s="15"/>
      <c r="C65" s="33" t="s">
        <v>65</v>
      </c>
      <c r="D65" s="120" t="s">
        <v>87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</row>
    <row r="66" spans="1:16" ht="30" customHeight="1" x14ac:dyDescent="0.2">
      <c r="A66" s="29"/>
      <c r="B66" s="29"/>
      <c r="C66" s="122" t="s">
        <v>34</v>
      </c>
      <c r="D66" s="123"/>
      <c r="E66" s="124"/>
      <c r="F66" s="30"/>
      <c r="G66" s="131"/>
      <c r="H66" s="131"/>
      <c r="I66" s="131"/>
      <c r="J66" s="131"/>
      <c r="K66" s="128"/>
      <c r="L66" s="128"/>
      <c r="M66" s="128"/>
      <c r="N66" s="128"/>
      <c r="O66" s="128"/>
      <c r="P66" s="128"/>
    </row>
    <row r="67" spans="1:16" ht="33" customHeight="1" x14ac:dyDescent="0.2">
      <c r="A67" s="29"/>
      <c r="B67" s="29"/>
      <c r="C67" s="100" t="s">
        <v>88</v>
      </c>
      <c r="D67" s="101"/>
      <c r="E67" s="101"/>
      <c r="F67" s="26" t="s">
        <v>72</v>
      </c>
      <c r="G67" s="92" t="s">
        <v>69</v>
      </c>
      <c r="H67" s="93"/>
      <c r="I67" s="93"/>
      <c r="J67" s="93"/>
      <c r="K67" s="108">
        <v>27</v>
      </c>
      <c r="L67" s="108"/>
      <c r="M67" s="108">
        <v>26</v>
      </c>
      <c r="N67" s="108"/>
      <c r="O67" s="108">
        <f>+M67-K67</f>
        <v>-1</v>
      </c>
      <c r="P67" s="108"/>
    </row>
    <row r="68" spans="1:16" ht="29.25" customHeight="1" x14ac:dyDescent="0.2">
      <c r="A68" s="29"/>
      <c r="B68" s="29"/>
      <c r="C68" s="91" t="s">
        <v>89</v>
      </c>
      <c r="D68" s="107"/>
      <c r="E68" s="107"/>
      <c r="F68" s="26" t="s">
        <v>72</v>
      </c>
      <c r="G68" s="96"/>
      <c r="H68" s="97"/>
      <c r="I68" s="97"/>
      <c r="J68" s="97"/>
      <c r="K68" s="108">
        <v>24</v>
      </c>
      <c r="L68" s="108"/>
      <c r="M68" s="108">
        <v>24</v>
      </c>
      <c r="N68" s="108"/>
      <c r="O68" s="108">
        <f>+M68-K68</f>
        <v>0</v>
      </c>
      <c r="P68" s="108"/>
    </row>
    <row r="69" spans="1:16" ht="32.25" customHeight="1" x14ac:dyDescent="0.2">
      <c r="A69" s="29"/>
      <c r="B69" s="29"/>
      <c r="C69" s="141" t="s">
        <v>90</v>
      </c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34"/>
    </row>
    <row r="70" spans="1:16" ht="23.25" customHeight="1" x14ac:dyDescent="0.2">
      <c r="A70" s="29"/>
      <c r="B70" s="29"/>
      <c r="C70" s="122" t="s">
        <v>91</v>
      </c>
      <c r="D70" s="123"/>
      <c r="E70" s="124"/>
      <c r="F70" s="31"/>
      <c r="G70" s="132"/>
      <c r="H70" s="132"/>
      <c r="I70" s="132"/>
      <c r="J70" s="132"/>
      <c r="K70" s="128"/>
      <c r="L70" s="128"/>
      <c r="M70" s="128"/>
      <c r="N70" s="128"/>
      <c r="O70" s="128"/>
      <c r="P70" s="128"/>
    </row>
    <row r="71" spans="1:16" ht="47.25" customHeight="1" x14ac:dyDescent="0.2">
      <c r="A71" s="29"/>
      <c r="B71" s="29"/>
      <c r="C71" s="100" t="s">
        <v>92</v>
      </c>
      <c r="D71" s="101"/>
      <c r="E71" s="102"/>
      <c r="F71" s="26" t="s">
        <v>94</v>
      </c>
      <c r="G71" s="89" t="s">
        <v>67</v>
      </c>
      <c r="H71" s="89"/>
      <c r="I71" s="89"/>
      <c r="J71" s="89"/>
      <c r="K71" s="103">
        <f>+E34/K67*1000</f>
        <v>1462.962962962963</v>
      </c>
      <c r="L71" s="103"/>
      <c r="M71" s="104">
        <f>+H34/M67*1000</f>
        <v>1519.2307692307691</v>
      </c>
      <c r="N71" s="104"/>
      <c r="O71" s="104">
        <f>+M71-K71</f>
        <v>56.267806267806009</v>
      </c>
      <c r="P71" s="104"/>
    </row>
    <row r="72" spans="1:16" ht="48.75" customHeight="1" x14ac:dyDescent="0.2">
      <c r="A72" s="29"/>
      <c r="B72" s="29"/>
      <c r="C72" s="100" t="s">
        <v>93</v>
      </c>
      <c r="D72" s="101"/>
      <c r="E72" s="102"/>
      <c r="F72" s="26" t="s">
        <v>94</v>
      </c>
      <c r="G72" s="89" t="s">
        <v>67</v>
      </c>
      <c r="H72" s="89"/>
      <c r="I72" s="89"/>
      <c r="J72" s="89"/>
      <c r="K72" s="103">
        <f>+E35/K68*1000</f>
        <v>154.16666666666669</v>
      </c>
      <c r="L72" s="103"/>
      <c r="M72" s="104">
        <f>+H35/M68*1000</f>
        <v>154.16666666666669</v>
      </c>
      <c r="N72" s="104"/>
      <c r="O72" s="104">
        <f>+M72-K72</f>
        <v>0</v>
      </c>
      <c r="P72" s="104"/>
    </row>
    <row r="73" spans="1:16" ht="34.5" customHeight="1" x14ac:dyDescent="0.2">
      <c r="A73" s="29"/>
      <c r="B73" s="29"/>
      <c r="C73" s="100" t="s">
        <v>95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2"/>
    </row>
    <row r="74" spans="1:16" ht="22.5" customHeight="1" x14ac:dyDescent="0.2">
      <c r="A74" s="29"/>
      <c r="B74" s="29"/>
      <c r="C74" s="122" t="s">
        <v>35</v>
      </c>
      <c r="D74" s="123"/>
      <c r="E74" s="124"/>
      <c r="F74" s="31"/>
      <c r="G74" s="132"/>
      <c r="H74" s="132"/>
      <c r="I74" s="132"/>
      <c r="J74" s="132"/>
      <c r="K74" s="128"/>
      <c r="L74" s="128"/>
      <c r="M74" s="128"/>
      <c r="N74" s="128"/>
      <c r="O74" s="128"/>
      <c r="P74" s="128"/>
    </row>
    <row r="75" spans="1:16" ht="30" customHeight="1" x14ac:dyDescent="0.2">
      <c r="A75" s="29"/>
      <c r="B75" s="29"/>
      <c r="C75" s="100" t="s">
        <v>71</v>
      </c>
      <c r="D75" s="101"/>
      <c r="E75" s="102"/>
      <c r="F75" s="9" t="s">
        <v>68</v>
      </c>
      <c r="G75" s="89" t="s">
        <v>67</v>
      </c>
      <c r="H75" s="89"/>
      <c r="I75" s="89"/>
      <c r="J75" s="89"/>
      <c r="K75" s="129">
        <v>96</v>
      </c>
      <c r="L75" s="129"/>
      <c r="M75" s="129">
        <v>96</v>
      </c>
      <c r="N75" s="129"/>
      <c r="O75" s="129">
        <f>+M75-K75</f>
        <v>0</v>
      </c>
      <c r="P75" s="129"/>
    </row>
    <row r="76" spans="1:16" s="48" customFormat="1" ht="49.5" customHeight="1" x14ac:dyDescent="0.2">
      <c r="A76" s="4"/>
      <c r="B76" s="4"/>
      <c r="C76" s="133" t="s">
        <v>96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</row>
    <row r="77" spans="1:16" ht="19.5" customHeight="1" x14ac:dyDescent="0.2">
      <c r="A77" s="26">
        <v>2</v>
      </c>
      <c r="B77" s="63" t="str">
        <f>+B36</f>
        <v>0813022</v>
      </c>
      <c r="C77" s="35" t="s">
        <v>60</v>
      </c>
      <c r="D77" s="120" t="str">
        <f>+D36</f>
        <v>Надання субсидій населенню для відшкодування витрат на придбання  твердого та рідкого пічного побутового  палива і скрапленого газу.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</row>
    <row r="78" spans="1:16" ht="21.75" customHeight="1" x14ac:dyDescent="0.2">
      <c r="A78" s="32" t="s">
        <v>57</v>
      </c>
      <c r="B78" s="15"/>
      <c r="C78" s="33" t="s">
        <v>65</v>
      </c>
      <c r="D78" s="120" t="str">
        <f>+D37</f>
        <v>Погашення кредиторської заборгованості на початок року</v>
      </c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</row>
    <row r="79" spans="1:16" ht="30" customHeight="1" x14ac:dyDescent="0.2">
      <c r="A79" s="4"/>
      <c r="B79" s="4"/>
      <c r="C79" s="122" t="s">
        <v>33</v>
      </c>
      <c r="D79" s="126"/>
      <c r="E79" s="127"/>
      <c r="F79" s="36"/>
      <c r="G79" s="121"/>
      <c r="H79" s="121"/>
      <c r="I79" s="121"/>
      <c r="J79" s="121"/>
      <c r="K79" s="119"/>
      <c r="L79" s="119"/>
      <c r="M79" s="119"/>
      <c r="N79" s="119"/>
      <c r="O79" s="119"/>
      <c r="P79" s="119"/>
    </row>
    <row r="80" spans="1:16" ht="15.75" customHeight="1" x14ac:dyDescent="0.2">
      <c r="A80" s="4"/>
      <c r="B80" s="4"/>
      <c r="C80" s="100" t="s">
        <v>61</v>
      </c>
      <c r="D80" s="101"/>
      <c r="E80" s="101"/>
      <c r="F80" s="26" t="s">
        <v>63</v>
      </c>
      <c r="G80" s="95" t="s">
        <v>62</v>
      </c>
      <c r="H80" s="89"/>
      <c r="I80" s="89"/>
      <c r="J80" s="89"/>
      <c r="K80" s="129">
        <v>15.8</v>
      </c>
      <c r="L80" s="129"/>
      <c r="M80" s="129">
        <v>15.8</v>
      </c>
      <c r="N80" s="129"/>
      <c r="O80" s="129">
        <f>+M80-K80</f>
        <v>0</v>
      </c>
      <c r="P80" s="129"/>
    </row>
    <row r="81" spans="1:16" ht="23.25" customHeight="1" x14ac:dyDescent="0.2">
      <c r="A81" s="4"/>
      <c r="B81" s="4"/>
      <c r="C81" s="122" t="s">
        <v>34</v>
      </c>
      <c r="D81" s="123"/>
      <c r="E81" s="124"/>
      <c r="F81" s="5"/>
      <c r="G81" s="89"/>
      <c r="H81" s="89"/>
      <c r="I81" s="89"/>
      <c r="J81" s="89"/>
      <c r="K81" s="129"/>
      <c r="L81" s="129"/>
      <c r="M81" s="129"/>
      <c r="N81" s="129"/>
      <c r="O81" s="129"/>
      <c r="P81" s="129"/>
    </row>
    <row r="82" spans="1:16" ht="111" customHeight="1" x14ac:dyDescent="0.2">
      <c r="A82" s="29"/>
      <c r="B82" s="29"/>
      <c r="C82" s="100" t="s">
        <v>64</v>
      </c>
      <c r="D82" s="101"/>
      <c r="E82" s="102"/>
      <c r="F82" s="26" t="s">
        <v>63</v>
      </c>
      <c r="G82" s="106" t="s">
        <v>97</v>
      </c>
      <c r="H82" s="106"/>
      <c r="I82" s="106"/>
      <c r="J82" s="106"/>
      <c r="K82" s="129">
        <f>+E37</f>
        <v>15.8</v>
      </c>
      <c r="L82" s="129"/>
      <c r="M82" s="129">
        <f>+H37</f>
        <v>15.8</v>
      </c>
      <c r="N82" s="129"/>
      <c r="O82" s="129">
        <f>+M82-K82</f>
        <v>0</v>
      </c>
      <c r="P82" s="129"/>
    </row>
    <row r="83" spans="1:16" ht="10.5" customHeight="1" x14ac:dyDescent="0.2">
      <c r="A83" s="29"/>
      <c r="B83" s="29"/>
      <c r="C83" s="100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2"/>
    </row>
    <row r="84" spans="1:16" ht="15.75" customHeight="1" x14ac:dyDescent="0.2">
      <c r="A84" s="29"/>
      <c r="B84" s="29"/>
      <c r="C84" s="122" t="s">
        <v>35</v>
      </c>
      <c r="D84" s="123"/>
      <c r="E84" s="124"/>
      <c r="F84" s="5"/>
      <c r="G84" s="89"/>
      <c r="H84" s="89"/>
      <c r="I84" s="89"/>
      <c r="J84" s="89"/>
      <c r="K84" s="129"/>
      <c r="L84" s="129"/>
      <c r="M84" s="129"/>
      <c r="N84" s="129"/>
      <c r="O84" s="129"/>
      <c r="P84" s="129"/>
    </row>
    <row r="85" spans="1:16" ht="30" customHeight="1" x14ac:dyDescent="0.2">
      <c r="A85" s="29"/>
      <c r="B85" s="29"/>
      <c r="C85" s="100" t="s">
        <v>66</v>
      </c>
      <c r="D85" s="101"/>
      <c r="E85" s="102"/>
      <c r="F85" s="37" t="s">
        <v>68</v>
      </c>
      <c r="G85" s="89" t="s">
        <v>67</v>
      </c>
      <c r="H85" s="89"/>
      <c r="I85" s="89"/>
      <c r="J85" s="89"/>
      <c r="K85" s="129">
        <f>+K82/K80*100</f>
        <v>100</v>
      </c>
      <c r="L85" s="129"/>
      <c r="M85" s="129">
        <f>+M82/M80*100</f>
        <v>100</v>
      </c>
      <c r="N85" s="129"/>
      <c r="O85" s="129">
        <f>+M85-K85</f>
        <v>0</v>
      </c>
      <c r="P85" s="129"/>
    </row>
    <row r="86" spans="1:16" ht="9" customHeight="1" x14ac:dyDescent="0.2">
      <c r="A86" s="29"/>
      <c r="B86" s="29"/>
      <c r="C86" s="138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0"/>
    </row>
    <row r="87" spans="1:16" ht="21.75" customHeight="1" x14ac:dyDescent="0.2">
      <c r="A87" s="32" t="s">
        <v>58</v>
      </c>
      <c r="B87" s="28"/>
      <c r="C87" s="33" t="s">
        <v>65</v>
      </c>
      <c r="D87" s="120" t="str">
        <f>+D38</f>
        <v xml:space="preserve">Забезпечення надання субсидій населенню для відшкодування витрат на придбання твердого та рідкого пічного побутового палива та скрапленого газу </v>
      </c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</row>
    <row r="88" spans="1:16" ht="22.5" customHeight="1" x14ac:dyDescent="0.2">
      <c r="A88" s="29"/>
      <c r="B88" s="29"/>
      <c r="C88" s="122" t="s">
        <v>34</v>
      </c>
      <c r="D88" s="123"/>
      <c r="E88" s="124"/>
      <c r="F88" s="36"/>
      <c r="G88" s="121"/>
      <c r="H88" s="121"/>
      <c r="I88" s="121"/>
      <c r="J88" s="121"/>
      <c r="K88" s="128"/>
      <c r="L88" s="128"/>
      <c r="M88" s="128"/>
      <c r="N88" s="128"/>
      <c r="O88" s="128"/>
      <c r="P88" s="128"/>
    </row>
    <row r="89" spans="1:16" ht="57" customHeight="1" x14ac:dyDescent="0.2">
      <c r="A89" s="29"/>
      <c r="B89" s="29"/>
      <c r="C89" s="100" t="s">
        <v>104</v>
      </c>
      <c r="D89" s="101"/>
      <c r="E89" s="101"/>
      <c r="F89" s="26" t="s">
        <v>72</v>
      </c>
      <c r="G89" s="134" t="s">
        <v>73</v>
      </c>
      <c r="H89" s="106"/>
      <c r="I89" s="106"/>
      <c r="J89" s="106"/>
      <c r="K89" s="108">
        <v>80</v>
      </c>
      <c r="L89" s="108"/>
      <c r="M89" s="108">
        <v>77</v>
      </c>
      <c r="N89" s="108"/>
      <c r="O89" s="108">
        <f>+M89-K89</f>
        <v>-3</v>
      </c>
      <c r="P89" s="108"/>
    </row>
    <row r="90" spans="1:16" ht="33.75" customHeight="1" x14ac:dyDescent="0.2">
      <c r="A90" s="29"/>
      <c r="B90" s="29"/>
      <c r="C90" s="100" t="s">
        <v>98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2"/>
    </row>
    <row r="91" spans="1:16" ht="23.25" customHeight="1" x14ac:dyDescent="0.2">
      <c r="A91" s="29"/>
      <c r="B91" s="29"/>
      <c r="C91" s="122" t="s">
        <v>70</v>
      </c>
      <c r="D91" s="123"/>
      <c r="E91" s="124"/>
      <c r="F91" s="31"/>
      <c r="G91" s="132"/>
      <c r="H91" s="132"/>
      <c r="I91" s="132"/>
      <c r="J91" s="132"/>
      <c r="K91" s="128"/>
      <c r="L91" s="128"/>
      <c r="M91" s="128"/>
      <c r="N91" s="128"/>
      <c r="O91" s="128"/>
      <c r="P91" s="128"/>
    </row>
    <row r="92" spans="1:16" ht="32.25" customHeight="1" x14ac:dyDescent="0.2">
      <c r="A92" s="29"/>
      <c r="B92" s="29"/>
      <c r="C92" s="100" t="s">
        <v>99</v>
      </c>
      <c r="D92" s="101"/>
      <c r="E92" s="102"/>
      <c r="F92" s="26" t="s">
        <v>74</v>
      </c>
      <c r="G92" s="89" t="s">
        <v>67</v>
      </c>
      <c r="H92" s="89"/>
      <c r="I92" s="89"/>
      <c r="J92" s="89"/>
      <c r="K92" s="103">
        <f>ROUND(+G38/K89*1000,2)</f>
        <v>3100</v>
      </c>
      <c r="L92" s="103"/>
      <c r="M92" s="103">
        <f>+J38/M89*1000</f>
        <v>3155.8441558441559</v>
      </c>
      <c r="N92" s="103"/>
      <c r="O92" s="104">
        <f>+M92-K92</f>
        <v>55.844155844155921</v>
      </c>
      <c r="P92" s="104"/>
    </row>
    <row r="93" spans="1:16" ht="27" customHeight="1" x14ac:dyDescent="0.2">
      <c r="A93" s="29"/>
      <c r="B93" s="29"/>
      <c r="C93" s="100" t="s">
        <v>100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2"/>
    </row>
    <row r="94" spans="1:16" ht="22.5" customHeight="1" x14ac:dyDescent="0.2">
      <c r="A94" s="29"/>
      <c r="B94" s="29"/>
      <c r="C94" s="122" t="s">
        <v>35</v>
      </c>
      <c r="D94" s="123"/>
      <c r="E94" s="124"/>
      <c r="F94" s="5"/>
      <c r="G94" s="89"/>
      <c r="H94" s="89"/>
      <c r="I94" s="89"/>
      <c r="J94" s="89"/>
      <c r="K94" s="128"/>
      <c r="L94" s="128"/>
      <c r="M94" s="128"/>
      <c r="N94" s="128"/>
      <c r="O94" s="128"/>
      <c r="P94" s="128"/>
    </row>
    <row r="95" spans="1:16" ht="23.25" customHeight="1" x14ac:dyDescent="0.2">
      <c r="A95" s="29"/>
      <c r="B95" s="29"/>
      <c r="C95" s="100" t="s">
        <v>75</v>
      </c>
      <c r="D95" s="101"/>
      <c r="E95" s="102"/>
      <c r="F95" s="37" t="s">
        <v>68</v>
      </c>
      <c r="G95" s="89" t="s">
        <v>67</v>
      </c>
      <c r="H95" s="89"/>
      <c r="I95" s="89"/>
      <c r="J95" s="89"/>
      <c r="K95" s="129">
        <v>98.1</v>
      </c>
      <c r="L95" s="129"/>
      <c r="M95" s="129">
        <v>96.1</v>
      </c>
      <c r="N95" s="129"/>
      <c r="O95" s="129">
        <f>+M95-K95</f>
        <v>-2</v>
      </c>
      <c r="P95" s="129"/>
    </row>
    <row r="96" spans="1:16" ht="38.25" customHeight="1" x14ac:dyDescent="0.2">
      <c r="A96" s="29"/>
      <c r="B96" s="29"/>
      <c r="C96" s="133" t="s">
        <v>101</v>
      </c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</row>
    <row r="97" spans="1:16" ht="46.5" customHeight="1" x14ac:dyDescent="0.2">
      <c r="A97" s="29"/>
      <c r="B97" s="29"/>
      <c r="C97" s="133" t="s">
        <v>102</v>
      </c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</row>
    <row r="98" spans="1:16" ht="10.5" customHeight="1" x14ac:dyDescent="0.2">
      <c r="A98" s="34"/>
      <c r="B98" s="34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1:16" customFormat="1" ht="14.25" x14ac:dyDescent="0.2">
      <c r="A99" s="88" t="s">
        <v>107</v>
      </c>
    </row>
    <row r="100" spans="1:16" customFormat="1" x14ac:dyDescent="0.2">
      <c r="A100" s="86"/>
      <c r="H100" t="s">
        <v>108</v>
      </c>
    </row>
    <row r="101" spans="1:16" customFormat="1" ht="15" customHeight="1" x14ac:dyDescent="0.2">
      <c r="A101" s="90" t="s">
        <v>109</v>
      </c>
      <c r="B101" s="89" t="s">
        <v>110</v>
      </c>
      <c r="C101" s="91" t="s">
        <v>13</v>
      </c>
      <c r="D101" s="92" t="s">
        <v>111</v>
      </c>
      <c r="E101" s="93"/>
      <c r="F101" s="94"/>
      <c r="G101" s="95" t="s">
        <v>112</v>
      </c>
      <c r="H101" s="89"/>
      <c r="I101" s="89"/>
      <c r="J101" s="89" t="s">
        <v>113</v>
      </c>
      <c r="K101" s="89"/>
      <c r="L101" s="89"/>
      <c r="M101" s="89" t="s">
        <v>114</v>
      </c>
      <c r="N101" s="89"/>
      <c r="O101" s="89"/>
    </row>
    <row r="102" spans="1:16" customFormat="1" ht="28.5" customHeight="1" x14ac:dyDescent="0.2">
      <c r="A102" s="90"/>
      <c r="B102" s="89"/>
      <c r="C102" s="91"/>
      <c r="D102" s="96" t="s">
        <v>115</v>
      </c>
      <c r="E102" s="97"/>
      <c r="F102" s="98"/>
      <c r="G102" s="95"/>
      <c r="H102" s="89"/>
      <c r="I102" s="89"/>
      <c r="J102" s="89"/>
      <c r="K102" s="89"/>
      <c r="L102" s="89"/>
      <c r="M102" s="89"/>
      <c r="N102" s="89"/>
      <c r="O102" s="89"/>
    </row>
    <row r="103" spans="1:16" customFormat="1" ht="25.5" x14ac:dyDescent="0.2">
      <c r="A103" s="90"/>
      <c r="B103" s="89"/>
      <c r="C103" s="59"/>
      <c r="D103" s="58" t="s">
        <v>9</v>
      </c>
      <c r="E103" s="58" t="s">
        <v>36</v>
      </c>
      <c r="F103" s="58" t="s">
        <v>19</v>
      </c>
      <c r="G103" s="59" t="s">
        <v>9</v>
      </c>
      <c r="H103" s="59" t="s">
        <v>36</v>
      </c>
      <c r="I103" s="59" t="s">
        <v>19</v>
      </c>
      <c r="J103" s="59" t="s">
        <v>9</v>
      </c>
      <c r="K103" s="59" t="s">
        <v>36</v>
      </c>
      <c r="L103" s="59" t="s">
        <v>19</v>
      </c>
      <c r="M103" s="59" t="s">
        <v>9</v>
      </c>
      <c r="N103" s="59" t="s">
        <v>36</v>
      </c>
      <c r="O103" s="59" t="s">
        <v>19</v>
      </c>
    </row>
    <row r="104" spans="1:16" customFormat="1" ht="15" x14ac:dyDescent="0.2">
      <c r="A104" s="57">
        <v>1</v>
      </c>
      <c r="B104" s="57">
        <v>2</v>
      </c>
      <c r="C104" s="57">
        <v>3</v>
      </c>
      <c r="D104" s="57">
        <v>4</v>
      </c>
      <c r="E104" s="57">
        <v>5</v>
      </c>
      <c r="F104" s="57">
        <v>6</v>
      </c>
      <c r="G104" s="57">
        <v>7</v>
      </c>
      <c r="H104" s="57">
        <v>8</v>
      </c>
      <c r="I104" s="57">
        <v>9</v>
      </c>
      <c r="J104" s="57">
        <v>10</v>
      </c>
      <c r="K104" s="57">
        <v>11</v>
      </c>
      <c r="L104" s="57">
        <v>12</v>
      </c>
      <c r="M104" s="57">
        <v>13</v>
      </c>
      <c r="N104" s="57">
        <v>14</v>
      </c>
      <c r="O104" s="57">
        <v>15</v>
      </c>
    </row>
    <row r="105" spans="1:16" customFormat="1" ht="15" x14ac:dyDescent="0.2">
      <c r="A105" s="57"/>
      <c r="B105" s="5" t="s">
        <v>116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</row>
    <row r="106" spans="1:16" customFormat="1" ht="15" x14ac:dyDescent="0.2">
      <c r="A106" s="57"/>
      <c r="B106" s="5" t="s">
        <v>117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</row>
    <row r="107" spans="1:16" customFormat="1" ht="30" x14ac:dyDescent="0.2">
      <c r="A107" s="57"/>
      <c r="B107" s="70" t="s">
        <v>118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</row>
    <row r="108" spans="1:16" customFormat="1" ht="45" x14ac:dyDescent="0.2">
      <c r="A108" s="57"/>
      <c r="B108" s="70" t="s">
        <v>119</v>
      </c>
      <c r="C108" s="57"/>
      <c r="D108" s="57" t="s">
        <v>120</v>
      </c>
      <c r="E108" s="57"/>
      <c r="F108" s="57"/>
      <c r="G108" s="57" t="s">
        <v>120</v>
      </c>
      <c r="H108" s="57"/>
      <c r="I108" s="57"/>
      <c r="J108" s="57" t="s">
        <v>120</v>
      </c>
      <c r="K108" s="57"/>
      <c r="L108" s="57"/>
      <c r="M108" s="57" t="s">
        <v>120</v>
      </c>
      <c r="N108" s="57"/>
      <c r="O108" s="71"/>
    </row>
    <row r="109" spans="1:16" customFormat="1" ht="15" x14ac:dyDescent="0.2">
      <c r="A109" s="57"/>
      <c r="B109" s="5" t="s">
        <v>121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71"/>
    </row>
    <row r="110" spans="1:16" customFormat="1" ht="15.75" customHeight="1" x14ac:dyDescent="0.2">
      <c r="A110" s="57"/>
      <c r="B110" s="89" t="s">
        <v>122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71"/>
    </row>
    <row r="111" spans="1:16" customFormat="1" ht="15" x14ac:dyDescent="0.2">
      <c r="A111" s="57"/>
      <c r="B111" s="5" t="s">
        <v>123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71"/>
    </row>
    <row r="112" spans="1:16" customFormat="1" ht="15" x14ac:dyDescent="0.2">
      <c r="A112" s="57"/>
      <c r="B112" s="5" t="s">
        <v>121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71"/>
    </row>
    <row r="113" spans="1:15" customFormat="1" ht="15" x14ac:dyDescent="0.2">
      <c r="A113" s="57"/>
      <c r="B113" s="5" t="s">
        <v>29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71"/>
    </row>
    <row r="114" spans="1:15" customFormat="1" x14ac:dyDescent="0.2">
      <c r="A114" s="86"/>
    </row>
    <row r="115" spans="1:15" customFormat="1" ht="15.75" customHeight="1" x14ac:dyDescent="0.2">
      <c r="A115" s="88" t="s">
        <v>124</v>
      </c>
    </row>
    <row r="116" spans="1:15" customFormat="1" ht="15.75" customHeight="1" x14ac:dyDescent="0.2">
      <c r="A116" s="88" t="s">
        <v>125</v>
      </c>
    </row>
    <row r="117" spans="1:15" customFormat="1" ht="15.75" customHeight="1" x14ac:dyDescent="0.2">
      <c r="A117" s="88" t="s">
        <v>103</v>
      </c>
    </row>
    <row r="118" spans="1:15" s="48" customFormat="1" x14ac:dyDescent="0.2">
      <c r="A118" s="83"/>
    </row>
    <row r="119" spans="1:15" s="48" customFormat="1" ht="18.75" x14ac:dyDescent="0.2">
      <c r="A119" s="83"/>
      <c r="B119" s="64" t="s">
        <v>105</v>
      </c>
    </row>
    <row r="120" spans="1:15" s="48" customFormat="1" ht="18.75" x14ac:dyDescent="0.2">
      <c r="A120" s="83"/>
      <c r="B120" s="64" t="s">
        <v>106</v>
      </c>
      <c r="H120" s="65"/>
      <c r="K120" s="66" t="s">
        <v>47</v>
      </c>
      <c r="L120" s="65"/>
    </row>
    <row r="121" spans="1:15" s="48" customFormat="1" ht="18.75" x14ac:dyDescent="0.2">
      <c r="A121" s="83"/>
      <c r="B121" s="64"/>
      <c r="H121" s="48" t="s">
        <v>44</v>
      </c>
      <c r="K121" s="48" t="s">
        <v>43</v>
      </c>
    </row>
    <row r="122" spans="1:15" s="48" customFormat="1" x14ac:dyDescent="0.2">
      <c r="A122" s="83"/>
    </row>
    <row r="123" spans="1:15" s="48" customFormat="1" ht="18.75" x14ac:dyDescent="0.2">
      <c r="A123" s="83"/>
      <c r="B123" s="64" t="s">
        <v>41</v>
      </c>
    </row>
    <row r="124" spans="1:15" s="48" customFormat="1" ht="18.75" x14ac:dyDescent="0.2">
      <c r="A124" s="83"/>
      <c r="B124" s="64" t="s">
        <v>45</v>
      </c>
      <c r="H124" s="65"/>
      <c r="K124" s="66" t="s">
        <v>46</v>
      </c>
      <c r="L124" s="65"/>
    </row>
    <row r="125" spans="1:15" s="48" customFormat="1" ht="15.75" x14ac:dyDescent="0.2">
      <c r="A125" s="83"/>
      <c r="B125" s="67" t="s">
        <v>42</v>
      </c>
      <c r="H125" s="48" t="s">
        <v>44</v>
      </c>
      <c r="K125" s="48" t="s">
        <v>43</v>
      </c>
    </row>
    <row r="126" spans="1:15" s="48" customFormat="1" x14ac:dyDescent="0.2">
      <c r="A126" s="83"/>
    </row>
  </sheetData>
  <mergeCells count="215">
    <mergeCell ref="C96:P96"/>
    <mergeCell ref="C97:P97"/>
    <mergeCell ref="C83:P83"/>
    <mergeCell ref="C86:P86"/>
    <mergeCell ref="C95:E95"/>
    <mergeCell ref="G95:J95"/>
    <mergeCell ref="K95:L95"/>
    <mergeCell ref="M95:N95"/>
    <mergeCell ref="O95:P95"/>
    <mergeCell ref="C93:P93"/>
    <mergeCell ref="C94:E94"/>
    <mergeCell ref="G94:J94"/>
    <mergeCell ref="K94:L94"/>
    <mergeCell ref="M94:N94"/>
    <mergeCell ref="O94:P94"/>
    <mergeCell ref="C92:E92"/>
    <mergeCell ref="G92:J92"/>
    <mergeCell ref="K92:L92"/>
    <mergeCell ref="M92:N92"/>
    <mergeCell ref="O92:P92"/>
    <mergeCell ref="C90:P90"/>
    <mergeCell ref="C91:E91"/>
    <mergeCell ref="G91:J91"/>
    <mergeCell ref="K91:L91"/>
    <mergeCell ref="M91:N91"/>
    <mergeCell ref="O91:P91"/>
    <mergeCell ref="C89:E89"/>
    <mergeCell ref="G89:J89"/>
    <mergeCell ref="K89:L89"/>
    <mergeCell ref="M89:N89"/>
    <mergeCell ref="O89:P89"/>
    <mergeCell ref="D87:P87"/>
    <mergeCell ref="C88:E88"/>
    <mergeCell ref="G88:J88"/>
    <mergeCell ref="K88:L88"/>
    <mergeCell ref="M88:N88"/>
    <mergeCell ref="O88:P88"/>
    <mergeCell ref="C85:E85"/>
    <mergeCell ref="G85:J85"/>
    <mergeCell ref="K85:L85"/>
    <mergeCell ref="M85:N85"/>
    <mergeCell ref="O85:P85"/>
    <mergeCell ref="C84:E84"/>
    <mergeCell ref="G84:J84"/>
    <mergeCell ref="K84:L84"/>
    <mergeCell ref="M84:N84"/>
    <mergeCell ref="O84:P84"/>
    <mergeCell ref="C82:E82"/>
    <mergeCell ref="G82:J82"/>
    <mergeCell ref="K82:L82"/>
    <mergeCell ref="M82:N82"/>
    <mergeCell ref="O82:P82"/>
    <mergeCell ref="C81:E81"/>
    <mergeCell ref="G81:J81"/>
    <mergeCell ref="K81:L81"/>
    <mergeCell ref="M81:N81"/>
    <mergeCell ref="O81:P81"/>
    <mergeCell ref="C80:E80"/>
    <mergeCell ref="G80:J80"/>
    <mergeCell ref="K80:L80"/>
    <mergeCell ref="M80:N80"/>
    <mergeCell ref="O80:P80"/>
    <mergeCell ref="D78:P78"/>
    <mergeCell ref="C79:E79"/>
    <mergeCell ref="G79:J79"/>
    <mergeCell ref="K79:L79"/>
    <mergeCell ref="M79:N79"/>
    <mergeCell ref="O79:P79"/>
    <mergeCell ref="C76:P76"/>
    <mergeCell ref="C69:P69"/>
    <mergeCell ref="C73:P73"/>
    <mergeCell ref="D77:P77"/>
    <mergeCell ref="C75:E75"/>
    <mergeCell ref="G75:J75"/>
    <mergeCell ref="K75:L75"/>
    <mergeCell ref="M75:N75"/>
    <mergeCell ref="O75:P75"/>
    <mergeCell ref="C74:E74"/>
    <mergeCell ref="G74:J74"/>
    <mergeCell ref="K74:L74"/>
    <mergeCell ref="M74:N74"/>
    <mergeCell ref="O74:P74"/>
    <mergeCell ref="C71:E71"/>
    <mergeCell ref="G71:J71"/>
    <mergeCell ref="K71:L71"/>
    <mergeCell ref="M71:N71"/>
    <mergeCell ref="O71:P71"/>
    <mergeCell ref="C70:E70"/>
    <mergeCell ref="G70:J70"/>
    <mergeCell ref="K70:L70"/>
    <mergeCell ref="M70:N70"/>
    <mergeCell ref="O70:P70"/>
    <mergeCell ref="C67:E67"/>
    <mergeCell ref="K67:L67"/>
    <mergeCell ref="M67:N67"/>
    <mergeCell ref="O67:P67"/>
    <mergeCell ref="C64:P64"/>
    <mergeCell ref="D65:P65"/>
    <mergeCell ref="C66:E66"/>
    <mergeCell ref="G66:J66"/>
    <mergeCell ref="K66:L66"/>
    <mergeCell ref="M66:N66"/>
    <mergeCell ref="O66:P66"/>
    <mergeCell ref="M63:N63"/>
    <mergeCell ref="O58:P58"/>
    <mergeCell ref="O59:P59"/>
    <mergeCell ref="O60:P60"/>
    <mergeCell ref="O61:P61"/>
    <mergeCell ref="O62:P62"/>
    <mergeCell ref="O63:P63"/>
    <mergeCell ref="C63:E63"/>
    <mergeCell ref="G62:J62"/>
    <mergeCell ref="G63:J63"/>
    <mergeCell ref="K58:L58"/>
    <mergeCell ref="K59:L59"/>
    <mergeCell ref="K60:L60"/>
    <mergeCell ref="K61:L61"/>
    <mergeCell ref="K62:L62"/>
    <mergeCell ref="K63:L63"/>
    <mergeCell ref="C61:E61"/>
    <mergeCell ref="C59:E59"/>
    <mergeCell ref="G60:J60"/>
    <mergeCell ref="G61:J61"/>
    <mergeCell ref="C62:E62"/>
    <mergeCell ref="D57:P57"/>
    <mergeCell ref="M58:N58"/>
    <mergeCell ref="M59:N59"/>
    <mergeCell ref="M60:N60"/>
    <mergeCell ref="M61:N61"/>
    <mergeCell ref="M62:N62"/>
    <mergeCell ref="L1:M3"/>
    <mergeCell ref="A4:F4"/>
    <mergeCell ref="A5:F5"/>
    <mergeCell ref="A6:F6"/>
    <mergeCell ref="A7:F7"/>
    <mergeCell ref="A8:F8"/>
    <mergeCell ref="C29:C30"/>
    <mergeCell ref="A18:B18"/>
    <mergeCell ref="A20:N20"/>
    <mergeCell ref="B22:D22"/>
    <mergeCell ref="E22:G22"/>
    <mergeCell ref="A16:B16"/>
    <mergeCell ref="D16:F16"/>
    <mergeCell ref="A14:B14"/>
    <mergeCell ref="D14:F14"/>
    <mergeCell ref="B29:B30"/>
    <mergeCell ref="E29:G29"/>
    <mergeCell ref="H29:J29"/>
    <mergeCell ref="A10:O10"/>
    <mergeCell ref="A11:O11"/>
    <mergeCell ref="B12:O12"/>
    <mergeCell ref="D17:P17"/>
    <mergeCell ref="H22:J22"/>
    <mergeCell ref="D13:K13"/>
    <mergeCell ref="D15:K15"/>
    <mergeCell ref="D18:J18"/>
    <mergeCell ref="K29:M29"/>
    <mergeCell ref="H44:H45"/>
    <mergeCell ref="I44:I45"/>
    <mergeCell ref="J44:J45"/>
    <mergeCell ref="D44:E45"/>
    <mergeCell ref="F44:F45"/>
    <mergeCell ref="G44:G45"/>
    <mergeCell ref="J43:L43"/>
    <mergeCell ref="M43:M45"/>
    <mergeCell ref="L44:L45"/>
    <mergeCell ref="G43:I43"/>
    <mergeCell ref="N29:P30"/>
    <mergeCell ref="C72:E72"/>
    <mergeCell ref="G72:J72"/>
    <mergeCell ref="K72:L72"/>
    <mergeCell ref="M72:N72"/>
    <mergeCell ref="O72:P72"/>
    <mergeCell ref="A29:A30"/>
    <mergeCell ref="D29:D30"/>
    <mergeCell ref="N36:P38"/>
    <mergeCell ref="C68:E68"/>
    <mergeCell ref="G67:J68"/>
    <mergeCell ref="K68:L68"/>
    <mergeCell ref="M68:N68"/>
    <mergeCell ref="O68:P68"/>
    <mergeCell ref="B43:B45"/>
    <mergeCell ref="C43:F43"/>
    <mergeCell ref="D46:E46"/>
    <mergeCell ref="D47:E47"/>
    <mergeCell ref="D48:E48"/>
    <mergeCell ref="C54:E54"/>
    <mergeCell ref="C55:E55"/>
    <mergeCell ref="N39:P39"/>
    <mergeCell ref="N31:P31"/>
    <mergeCell ref="K55:L55"/>
    <mergeCell ref="B110:N110"/>
    <mergeCell ref="C44:C45"/>
    <mergeCell ref="A101:A103"/>
    <mergeCell ref="B101:B103"/>
    <mergeCell ref="C101:C102"/>
    <mergeCell ref="D101:F101"/>
    <mergeCell ref="G101:I102"/>
    <mergeCell ref="J101:L102"/>
    <mergeCell ref="M101:O102"/>
    <mergeCell ref="D102:F102"/>
    <mergeCell ref="D49:E49"/>
    <mergeCell ref="D50:E50"/>
    <mergeCell ref="M55:N55"/>
    <mergeCell ref="O55:P55"/>
    <mergeCell ref="G55:J55"/>
    <mergeCell ref="D56:P56"/>
    <mergeCell ref="G58:J58"/>
    <mergeCell ref="G59:J59"/>
    <mergeCell ref="C60:E60"/>
    <mergeCell ref="O54:P54"/>
    <mergeCell ref="M54:N54"/>
    <mergeCell ref="K54:L54"/>
    <mergeCell ref="G54:J54"/>
    <mergeCell ref="C58:E58"/>
  </mergeCells>
  <pageMargins left="0.41" right="0.24" top="0.75" bottom="0.37" header="0.3" footer="0.3"/>
  <pageSetup paperSize="9" scale="69" fitToHeight="0" orientation="landscape" r:id="rId1"/>
  <rowBreaks count="3" manualBreakCount="3">
    <brk id="51" max="15" man="1"/>
    <brk id="75" max="15" man="1"/>
    <brk id="9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2019-01-31T13:08:00Z</cp:lastPrinted>
  <dcterms:created xsi:type="dcterms:W3CDTF">2016-08-10T10:53:25Z</dcterms:created>
  <dcterms:modified xsi:type="dcterms:W3CDTF">2019-02-07T12:19:52Z</dcterms:modified>
</cp:coreProperties>
</file>