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628" windowHeight="6312" tabRatio="705" activeTab="0"/>
  </bookViews>
  <sheets>
    <sheet name="2019-1(1;2;3;4;5)" sheetId="1" r:id="rId1"/>
    <sheet name="2019-2(1;2;3;4;5;.5.1;5.2)" sheetId="2" r:id="rId2"/>
    <sheet name="2019-2(6;6.1;6.2)" sheetId="3" r:id="rId3"/>
    <sheet name="2019-2(6.3;6.4)" sheetId="4" r:id="rId4"/>
    <sheet name="2019-2(7;7.1;7.2)" sheetId="5" r:id="rId5"/>
    <sheet name="2019-2(8)" sheetId="6" r:id="rId6"/>
    <sheet name="2019-2(9;10)" sheetId="7" r:id="rId7"/>
    <sheet name="2019-2(11)" sheetId="8" r:id="rId8"/>
    <sheet name="2019-2(12;13)" sheetId="9" r:id="rId9"/>
    <sheet name="2019-2(14.1;14.2;14.3)заг" sheetId="10" r:id="rId10"/>
    <sheet name="2019-2(12.4-15)" sheetId="11" r:id="rId11"/>
    <sheet name="2019-3заг" sheetId="12" r:id="rId12"/>
  </sheets>
  <externalReferences>
    <externalReference r:id="rId15"/>
    <externalReference r:id="rId16"/>
  </externalReferences>
  <definedNames>
    <definedName name="_xlnm.Print_Area" localSheetId="0">'2019-1(1;2;3;4;5)'!$A$1:$P$69</definedName>
    <definedName name="_xlnm.Print_Area" localSheetId="1">'2019-2(1;2;3;4;5;.5.1;5.2)'!$A$1:$O$55</definedName>
    <definedName name="_xlnm.Print_Area" localSheetId="7">'2019-2(11)'!$A$1:$N$25</definedName>
    <definedName name="_xlnm.Print_Area" localSheetId="10">'2019-2(12.4-15)'!$A$8:$L$22</definedName>
    <definedName name="_xlnm.Print_Area" localSheetId="8">'2019-2(12;13)'!$A$1:$O$47</definedName>
    <definedName name="_xlnm.Print_Area" localSheetId="9">'2019-2(14.1;14.2;14.3)заг'!$A$1:$M$119</definedName>
    <definedName name="_xlnm.Print_Area" localSheetId="3">'2019-2(6.3;6.4)'!$A$1:$O$49</definedName>
    <definedName name="_xlnm.Print_Area" localSheetId="2">'2019-2(6;6.1;6.2)'!$A$1:$O$50</definedName>
    <definedName name="_xlnm.Print_Area" localSheetId="5">'2019-2(8)'!$A$1:$M$41</definedName>
    <definedName name="_xlnm.Print_Area" localSheetId="6">'2019-2(9;10)'!$A$1:$Q$37</definedName>
    <definedName name="_xlnm.Print_Area" localSheetId="11">'2019-3заг'!$A$1:$I$113</definedName>
  </definedNames>
  <calcPr fullCalcOnLoad="1"/>
</workbook>
</file>

<file path=xl/sharedStrings.xml><?xml version="1.0" encoding="utf-8"?>
<sst xmlns="http://schemas.openxmlformats.org/spreadsheetml/2006/main" count="1632" uniqueCount="340">
  <si>
    <t>Надходження із загального фонду бюджету</t>
  </si>
  <si>
    <t xml:space="preserve">                     </t>
  </si>
  <si>
    <t>ВСЬОГО</t>
  </si>
  <si>
    <t>загальний фонд</t>
  </si>
  <si>
    <t>спеціальний фонд</t>
  </si>
  <si>
    <t>разом (3+4)</t>
  </si>
  <si>
    <t>Загальний фонд</t>
  </si>
  <si>
    <t>Х</t>
  </si>
  <si>
    <t>(підпис)</t>
  </si>
  <si>
    <t>фактично зайняті</t>
  </si>
  <si>
    <t xml:space="preserve">Обов'язкові виплати </t>
  </si>
  <si>
    <t>Стимулюючі доплати та надбавки</t>
  </si>
  <si>
    <t>Премії</t>
  </si>
  <si>
    <t>Матеріальна допомога</t>
  </si>
  <si>
    <t>Затверджено з урахуванням змін</t>
  </si>
  <si>
    <t>загального фонду</t>
  </si>
  <si>
    <t>спеціального фонду</t>
  </si>
  <si>
    <t>Код</t>
  </si>
  <si>
    <t>X</t>
  </si>
  <si>
    <t xml:space="preserve">1. </t>
  </si>
  <si>
    <t>2.</t>
  </si>
  <si>
    <t>Найменування видів надходжень</t>
  </si>
  <si>
    <t>загальні</t>
  </si>
  <si>
    <t>спеціальні</t>
  </si>
  <si>
    <t>На початок періоду</t>
  </si>
  <si>
    <t>3.</t>
  </si>
  <si>
    <t>4.</t>
  </si>
  <si>
    <t>№ з/п</t>
  </si>
  <si>
    <t>1.</t>
  </si>
  <si>
    <t>5.</t>
  </si>
  <si>
    <t>Категорії працівників</t>
  </si>
  <si>
    <t>Спеціальний фонд</t>
  </si>
  <si>
    <t>затверджено</t>
  </si>
  <si>
    <t>6.</t>
  </si>
  <si>
    <t>Коли та яким документом затверджена</t>
  </si>
  <si>
    <t>Короткий зміст заходів за програмою</t>
  </si>
  <si>
    <t>7.</t>
  </si>
  <si>
    <t>Причини виникнення заборгованості</t>
  </si>
  <si>
    <t>(прізвище та ініціали)</t>
  </si>
  <si>
    <t>Виконавчий комітет Сумської міської ради</t>
  </si>
  <si>
    <t>Медикаменти та перев'язувальні матеріали</t>
  </si>
  <si>
    <t>Продукти харчування</t>
  </si>
  <si>
    <t>Оплата послуг (крім комунальних)</t>
  </si>
  <si>
    <t>Видатки на відрядження</t>
  </si>
  <si>
    <t>Оплата комунальних послуг та енергоносіїв</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</si>
  <si>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</si>
  <si>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</si>
  <si>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Субсидії та поточні трансферти підприємствам (установам, організаціям)</t>
  </si>
  <si>
    <t>Поточні трансферти органам державного управління інших рівнів</t>
  </si>
  <si>
    <t>2110</t>
  </si>
  <si>
    <t>Капітальне будівництво (придбання)</t>
  </si>
  <si>
    <t>Капітальний ремонт</t>
  </si>
  <si>
    <t>Реконструкція та реставрація</t>
  </si>
  <si>
    <t>Створення державних запасів і резервів</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</si>
  <si>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</si>
  <si>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</si>
  <si>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населенню</t>
  </si>
  <si>
    <t>Нерозподілені видатки</t>
  </si>
  <si>
    <t>4110</t>
  </si>
  <si>
    <t>-</t>
  </si>
  <si>
    <t>Начальник відділу бухгалтерського обліку та звітності, головний бухгалтер</t>
  </si>
  <si>
    <t>О.А.Костенко</t>
  </si>
  <si>
    <t>в т.ч бюджет розвитку</t>
  </si>
  <si>
    <t xml:space="preserve">Найменування </t>
  </si>
  <si>
    <t>(найменування головного розпорядника коштів місцевого бюджету)</t>
  </si>
  <si>
    <t>8.</t>
  </si>
  <si>
    <t>Показники</t>
  </si>
  <si>
    <t>Одиниця виміру</t>
  </si>
  <si>
    <t>Джерело інформації</t>
  </si>
  <si>
    <t>Завдання</t>
  </si>
  <si>
    <t>затрат</t>
  </si>
  <si>
    <t>продукту</t>
  </si>
  <si>
    <t>ефективності</t>
  </si>
  <si>
    <t>якості</t>
  </si>
  <si>
    <t>10.</t>
  </si>
  <si>
    <t>11.</t>
  </si>
  <si>
    <t>11.1.</t>
  </si>
  <si>
    <t>Код програми/КТКВК</t>
  </si>
  <si>
    <t>11.2.</t>
  </si>
  <si>
    <t>12.</t>
  </si>
  <si>
    <t>12.1.</t>
  </si>
  <si>
    <t>Пояснення, що характеризують джерала фінасування</t>
  </si>
  <si>
    <t>Надходження із бюджету</t>
  </si>
  <si>
    <t>12.2.</t>
  </si>
  <si>
    <t>13.</t>
  </si>
  <si>
    <t>14.</t>
  </si>
  <si>
    <t>од.</t>
  </si>
  <si>
    <t>грн.</t>
  </si>
  <si>
    <t>разом (7+8)</t>
  </si>
  <si>
    <t>разом (11+12)</t>
  </si>
  <si>
    <t>3.1.</t>
  </si>
  <si>
    <t>в т.ч.
бюджет розвитку</t>
  </si>
  <si>
    <t>Інші надходження спеціального фонду</t>
  </si>
  <si>
    <t>Запозичення</t>
  </si>
  <si>
    <t>Кошти, що передаються із загального фонду до спеціального фонду (бюджету розвитку)</t>
  </si>
  <si>
    <t xml:space="preserve">На кінець періоду </t>
  </si>
  <si>
    <t>3.2.</t>
  </si>
  <si>
    <t>Відповідальний
виконавець</t>
  </si>
  <si>
    <t>(грн.)</t>
  </si>
  <si>
    <t>загальний</t>
  </si>
  <si>
    <t>разом</t>
  </si>
  <si>
    <t>разом
(3+4)</t>
  </si>
  <si>
    <t>разом
(7+8)</t>
  </si>
  <si>
    <t>разом
(11+12)</t>
  </si>
  <si>
    <t>Підпрограма 1</t>
  </si>
  <si>
    <t>Підпрограма 2</t>
  </si>
  <si>
    <t>Підпрограма</t>
  </si>
  <si>
    <t>№
з/п</t>
  </si>
  <si>
    <t>Найменування джерел надходжень</t>
  </si>
  <si>
    <t>2016 рік (прогноз)</t>
  </si>
  <si>
    <t>Касові видатки/ надання кредитів</t>
  </si>
  <si>
    <t>Погашено кредиторська заборгованість за рахунок коштів</t>
  </si>
  <si>
    <t>Затверджені призначення</t>
  </si>
  <si>
    <t>Найменування</t>
  </si>
  <si>
    <t>Обсяг видатків/ надання кредитів, необхідний для виконання статей (пунктів) (тис.грн.)</t>
  </si>
  <si>
    <t>Заходи, яких необхідно вжити для забезпечення виконання статей (пунктів) нормативно-правового акта в межах граничного обсягу</t>
  </si>
  <si>
    <t xml:space="preserve">Статті (пункти) нормативно-правового акта </t>
  </si>
  <si>
    <t>Обсяг видатків/надання кредитів, не забезпечений граничним обсягом (тис.грн.) (4-5)</t>
  </si>
  <si>
    <t>** Необхідно проставити джерела фінансування до кінця реалізації інвестиційного проекту в розрізі років.</t>
  </si>
  <si>
    <t>індикативні прогнозні показники</t>
  </si>
  <si>
    <t>Підсумковий рядок таблиці пункту 2.1</t>
  </si>
  <si>
    <t>Підсумковий рядок таблиці пункту 2.2</t>
  </si>
  <si>
    <t>Оплата праці</t>
  </si>
  <si>
    <t>Нарахування на оплату праці</t>
  </si>
  <si>
    <t>Предмети, матеріали, обладнання та інвентар</t>
  </si>
  <si>
    <t>Видатки та заходи спеціального призначення</t>
  </si>
  <si>
    <t>Обслуговування боргових зобов’язань</t>
  </si>
  <si>
    <t>Поточні трансферти урядам іноземних держав та міжнародним організаціям</t>
  </si>
  <si>
    <t>Соціальне забезпечення</t>
  </si>
  <si>
    <t>Інші видатки</t>
  </si>
  <si>
    <t>Придбання обладнання і предметів довгострокового користування</t>
  </si>
  <si>
    <t>Придбання землі та нематеріальних активів</t>
  </si>
  <si>
    <t>Капітальні трансферти урядам іноземних держав та міжнародним організаціям</t>
  </si>
  <si>
    <t>прогнозні показники</t>
  </si>
  <si>
    <t xml:space="preserve">      Управління на рівні районів, міст, районів у містах.</t>
  </si>
  <si>
    <t>091106</t>
  </si>
  <si>
    <t>Підпрограма 1: Виконання міської Програми "Соціальні служби готові прийти на допомогу" на 2013-2015 роки</t>
  </si>
  <si>
    <t>1.1</t>
  </si>
  <si>
    <t>2.1</t>
  </si>
  <si>
    <t>3.1</t>
  </si>
  <si>
    <t>4.1</t>
  </si>
  <si>
    <t>розрахункові дані</t>
  </si>
  <si>
    <t>Оплата теплопостачання</t>
  </si>
  <si>
    <t>Оплата водопостачання та водовідведення</t>
  </si>
  <si>
    <t xml:space="preserve">Оплата електроенергії </t>
  </si>
  <si>
    <t>2017 рік (прогноз)</t>
  </si>
  <si>
    <t>2013 рік (звіт)</t>
  </si>
  <si>
    <t>Звіт про заборгованість за бюджетними коштами (форма № 7м)</t>
  </si>
  <si>
    <t>розрахунок до кошторису</t>
  </si>
  <si>
    <t>Відсоток погашення кредиторської заборгованості</t>
  </si>
  <si>
    <t>%</t>
  </si>
  <si>
    <t>Обсяг кредиторської заборгованості</t>
  </si>
  <si>
    <t>Обсяг кредиторської заборгованості, який планується погасити</t>
  </si>
  <si>
    <t>Звіт про надходження та використання коштів загального фонду  (форма №2д, №2м), розрхунок</t>
  </si>
  <si>
    <t>Прогноз надходжень для забезпечення діяльності головного розпорядника коштів на 2015 рік:</t>
  </si>
  <si>
    <t>2015 (проект)</t>
  </si>
  <si>
    <t>Прогноз надходжень для забезпечення діяльності головного розпорядника коштів на 2016-2017 роки:</t>
  </si>
  <si>
    <t>Розподіл прогнозного обсягу видатків/надання кредитів загального фонду на 2015 рік за бюджетними програмами та підпрограмами, порівняння з відповідними показниками на 2013 і 2014 роки та прогноз на 2016-2017 роки</t>
  </si>
  <si>
    <t>2014 рік (звіт)</t>
  </si>
  <si>
    <t>Аналіз результатів, досягнутих внаслідок використання коштів загального фонду бюджету у 2013 році, очікувані результати у 2014 році, обґрунтування необхідності передбачення видатків/ надання кредитів на 2015 - 2017 роки *</t>
  </si>
  <si>
    <t>Завдання 1.: Погашення кредиторської заборгованості, що виникла станом на 01.01.2015 р.</t>
  </si>
  <si>
    <t xml:space="preserve">Власні надходження бюджетних установ </t>
  </si>
  <si>
    <t>КПКВК*</t>
  </si>
  <si>
    <t>разом
(4+5)</t>
  </si>
  <si>
    <t>разом
(8+9)</t>
  </si>
  <si>
    <t>9.</t>
  </si>
  <si>
    <t>2018 рік</t>
  </si>
  <si>
    <t>Інвестиційні проекти, які виконуються у межах бюджетної програми</t>
  </si>
  <si>
    <t>14.2.</t>
  </si>
  <si>
    <t>14.3.</t>
  </si>
  <si>
    <t>Вжиті заходи щодо погашення заборгованості</t>
  </si>
  <si>
    <t>14.4.</t>
  </si>
  <si>
    <t>Обсяг видатків/надання кредитів, врахований у граничному обсязі (тис.грн.)</t>
  </si>
  <si>
    <t>15.</t>
  </si>
  <si>
    <t>граничний обсяг</t>
  </si>
  <si>
    <t>Назва інвестиційного проекту (об’єкта) 1</t>
  </si>
  <si>
    <t>Інші джерела фінасування (за видами)</t>
  </si>
  <si>
    <t>Назва інвестиційного проекту (об’єкта) 2</t>
  </si>
  <si>
    <t>0313140</t>
  </si>
  <si>
    <t>Заходи державної політики з питань молоді</t>
  </si>
  <si>
    <t>0316610</t>
  </si>
  <si>
    <t>Регулювання цін на послуги місцевого автотранспорту</t>
  </si>
  <si>
    <t>Відшкодування різниці між встановленими та економічно обґрунтованими тарифами на послуги з перевезення пасажирів на автобусних маршрутах загального користування КП СМР «Електроавтотранс»</t>
  </si>
  <si>
    <t>Завдання 1.: Відшкодування різниці між встановленими та економічно обґрунтованими тарифами на послуги з перевезення пасажирів на автобусних маршрутах загального користування КП СМР «Електроавтотранс»</t>
  </si>
  <si>
    <t>обсяг видатків на відшкодування різниці між встановленими та економічно обґрунтованими тарифами</t>
  </si>
  <si>
    <t>кількість комунальних підприємств, яким планується відшкодовувати різницю в тарифах</t>
  </si>
  <si>
    <t>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t>
  </si>
  <si>
    <t>темп зростання видатків на відшкодування різниці в тарифах на послуги з перевезення пасажирів на автобусних маршрутах загального користування порівняно з попереднім роком</t>
  </si>
  <si>
    <t>2019 рік (прогноз)</t>
  </si>
  <si>
    <t>2019 рік</t>
  </si>
  <si>
    <t>рішення Сумської міської ради від 24.12.15 № 150-МР  (зі змінами)</t>
  </si>
  <si>
    <t>Перший заступник міського голови</t>
  </si>
  <si>
    <t>В.В.Войтенко</t>
  </si>
  <si>
    <t>необхідно додатково
(+)</t>
  </si>
  <si>
    <r>
      <t>Власні надходження бюджетних установ</t>
    </r>
    <r>
      <rPr>
        <sz val="9"/>
        <rFont val="Times New Roman"/>
        <family val="1"/>
      </rPr>
      <t xml:space="preserve"> </t>
    </r>
  </si>
  <si>
    <t>2017 рік
(затверджено з урахуванням змін)</t>
  </si>
  <si>
    <t>2020 рік
(прогноз)</t>
  </si>
  <si>
    <t>2016 рік (звіт)</t>
  </si>
  <si>
    <t>2018 (проект)</t>
  </si>
  <si>
    <t>2020 рік (прогноз)</t>
  </si>
  <si>
    <t>Обсяги та джерела фінансування інвестиційних проектів у 2016 - 2018 роках</t>
  </si>
  <si>
    <t>Обсяги та джерела фінансування інвестиційних проектів у 2019-2020 роках</t>
  </si>
  <si>
    <t>Дебіторська заборгованість на 01.01.2017</t>
  </si>
  <si>
    <t>Нормативно-правові акти, виконання яких у 2018 році не забезпечено граничним обсягом видатків/надання кредитів загального фонду</t>
  </si>
  <si>
    <t>2020 рік 
(прогноз)</t>
  </si>
  <si>
    <t>2020 рік (прогноз) у межах доведених індикативних прогнозних показників</t>
  </si>
  <si>
    <t>2020 рік (прогноз) зміни у разі передбачення додаткових коштів</t>
  </si>
  <si>
    <t>0217412</t>
  </si>
  <si>
    <t>(0) (2)</t>
  </si>
  <si>
    <t>(0) (2) (1)</t>
  </si>
  <si>
    <t>"Забезпечення надання послуг з перевезення пасажирів автомобільним транспортом"</t>
  </si>
  <si>
    <t>(0) (2) (1) (7) (4) (1) (0)</t>
  </si>
  <si>
    <t>0217410</t>
  </si>
  <si>
    <t>Забезпечення надання послуг з перевезення пасажирів автомобільним транспортом</t>
  </si>
  <si>
    <t>Додаток 1
до пункту 2 розділу І Інструкції з підготовки бюджетних запитів</t>
  </si>
  <si>
    <t>БЮДЖЕТНИЙ ЗАПИТ НА 2019 - 2021 РОКИ загальний (Форма 2019-1)</t>
  </si>
  <si>
    <t>(код Типової відомчої класифікації видатків та кредитування місцевих бюджетів)</t>
  </si>
  <si>
    <t>Мета діяльності головного розпорядника коштів місцевого бюджету.</t>
  </si>
  <si>
    <t>Розподіл граничного обсягу витрат загального фонду місцевого бюджету на 2019 рік та індикативних</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</si>
  <si>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</si>
  <si>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</si>
  <si>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2017 рік
(звіт)</t>
  </si>
  <si>
    <t>2019 рік
(проект)</t>
  </si>
  <si>
    <t>2021 рік
(прогноз)</t>
  </si>
  <si>
    <t>УСЬОГО</t>
  </si>
  <si>
    <t xml:space="preserve">Розподіл граничного обсягу витрат спеціального фонду місцевого бюджету на 2019 рік та індикативних </t>
  </si>
  <si>
    <t>Додаток 2
до пункту 2 розділу І Інструкції з підготовки бюджетних запитів</t>
  </si>
  <si>
    <t>БЮДЖЕТНИЙ ЗАПИТ НА 2019 – 2021 РОКИ індивідуальний (Форма 2019-2)</t>
  </si>
  <si>
    <t>(найменування відповідального виконавця)</t>
  </si>
  <si>
    <t>класифікацією видатків та кредитування місцевих бюджетів)</t>
  </si>
  <si>
    <t>1)</t>
  </si>
  <si>
    <t>2)</t>
  </si>
  <si>
    <t>3)</t>
  </si>
  <si>
    <t>2017 рік (звіт)</t>
  </si>
  <si>
    <t>2019 (проект)</t>
  </si>
  <si>
    <t>у тому числі бюджет розвитку</t>
  </si>
  <si>
    <t>Витрати за кодами Економічної класифікації видатків / Класифікації кредитування бюджету:</t>
  </si>
  <si>
    <t>видатки за кодами Економічної класифікації видатків бюджету у 2017 – 2019 роках:</t>
  </si>
  <si>
    <t>Код Економічної класифікації видатків бюджету</t>
  </si>
  <si>
    <t>надання кредитів за кодами Класифікації кредитування бюджету у 2017 – 2019 роках:</t>
  </si>
  <si>
    <t>2018 рік
(затверджено з урахуванням змін)</t>
  </si>
  <si>
    <t>видатки за кодами Економічної класифікації видатків бюджету у 2020 – 2021 роках:</t>
  </si>
  <si>
    <t>2021 рік (погноз)</t>
  </si>
  <si>
    <t>4)</t>
  </si>
  <si>
    <t>надання кредитів за кодами Класифікації кредитування бюджету у 2020 – 2021 роках:</t>
  </si>
  <si>
    <t>Витрати за напрямами використання бюджетних коштів:</t>
  </si>
  <si>
    <t xml:space="preserve"> витрати за напрямами використання бюджетних коштів у 2017 – 2019 роках:</t>
  </si>
  <si>
    <t>Напрями використання бюджетних коштів</t>
  </si>
  <si>
    <t>витрати за напрямами використання бюджетних коштів у 2020 – 2021 роках:</t>
  </si>
  <si>
    <t>разом
(5+6)</t>
  </si>
  <si>
    <t>2021 рік (прогноз)</t>
  </si>
  <si>
    <t>9. Структура видатків на оплату праці</t>
  </si>
  <si>
    <t>2021 (прогноз)</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</si>
  <si>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</si>
  <si>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</si>
  <si>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20120рік</t>
  </si>
  <si>
    <t>2021 рік</t>
  </si>
  <si>
    <t>Усього</t>
  </si>
  <si>
    <t>з них: штатні одиниці за загальним фондом, що враховані також у спеціальному фонді</t>
  </si>
  <si>
    <t>Найменування місцевої/ регіональної програми</t>
  </si>
  <si>
    <t>разом
(10+11)</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</si>
  <si>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</si>
  <si>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</si>
  <si>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</si>
  <si>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спеціальний фонд
(бюджет розвитку</t>
  </si>
  <si>
    <t>рівень будівельної  готовності об’єкта на кінець бюджетного періоду, %</t>
  </si>
  <si>
    <t>13. Аналіз результатів, досягнутих внаслідок використання коштів загального фонду бюджету у 2017 році, очікувані результати у 2018 році, обґрунтування необхідності передбачення витрат на 2019 – 2021 роки.</t>
  </si>
  <si>
    <t>14. Бюджетні зобов’язання у 2017 - 2019 роках:</t>
  </si>
  <si>
    <t>Код Економічної класифікації видатків бюджету / код Класифікації кредитування бюджету</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</si>
  <si>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</si>
  <si>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</si>
  <si>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
(6-5)</t>
  </si>
  <si>
    <t>Бюджетні зобов’язання (4+6)</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</si>
  <si>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</si>
  <si>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</si>
  <si>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очікуваний обсяг взяття поточних зобов’язань
(3-5)</t>
  </si>
  <si>
    <t>можлива кредиторська заборгованість на початок планового бюджетного періоду
(4-5-6)</t>
  </si>
  <si>
    <t>планується погасити кредиторську заборгованість за рахунок коштів</t>
  </si>
  <si>
    <t>очікуваний обсяг взяття поточних зобов’язань
(8-10)</t>
  </si>
  <si>
    <t>3) дебіторська заборгованість у 2017 – 2018 роках:</t>
  </si>
  <si>
    <t>Дебіторська заборгованість на 01.01.2018</t>
  </si>
  <si>
    <t>Очікувана дебіторська заборгованість на 01.01.2019</t>
  </si>
  <si>
    <t>аналіз управління бюджетними зобов’язаннями та пропозиції щодо упорядкування бюджетних зобов’язань у 2019 році.</t>
  </si>
  <si>
    <t>Підстави та обґрунтування видатків спеціального фонду на 2019 рік та на 2020 - 2021 роки за рахунок надходжень до спеціального фонду, аналіз результатів, досягнутих унаслідок використання коштів спеціального фонду бюджету у 2017 році, та очікувані результати у 2018 році.</t>
  </si>
  <si>
    <t>Додаток 3
до пункту 2 розділу I Інструкції
з підготовки бюджетних запитів</t>
  </si>
  <si>
    <t>БЮДЖЕТНИЙ ЗАПИТ НА 2019 - 2021 роки додатковий  (Форма 2019-3)</t>
  </si>
  <si>
    <t>(код Програмної класифікації видатків та кредитування місцевих бюджетів)</t>
  </si>
  <si>
    <t>2019 рік (проект)</t>
  </si>
  <si>
    <t>Обґрунтування необхідності додаткових коштів на 2019 рік</t>
  </si>
  <si>
    <t xml:space="preserve">УСЬОГО </t>
  </si>
  <si>
    <t>2019 рік (проект) в межах доведених граничних обсягів</t>
  </si>
  <si>
    <t>2019 рік (проект) зміни у разі передбачення додаткових коштів</t>
  </si>
  <si>
    <t>2021 рік 
(прогноз)</t>
  </si>
  <si>
    <t>Обґрунтування необхідності додаткових коштів на 2020-2021 роки</t>
  </si>
  <si>
    <t>2021 рік (прогноз) у межах доведених індикативних прогнозних показників</t>
  </si>
  <si>
    <t>2021 рік (прогноз) зміни у разі передбачення додаткових коштів</t>
  </si>
  <si>
    <t>Наслідки у разі, якщо додаткові кошти не будуть передбачені у 2020 – 2021 роках, та альтернативні заходи, яких необхідно вжити для забезпечення виконання бюджетної програми</t>
  </si>
  <si>
    <t>"Міська цільова (комплексна) Програма розвитку міського пасажирського транспорту м.Суми на 2016 – 2018 роки"</t>
  </si>
  <si>
    <t>"Міська комплексна Програма розвитку міського пасажирського транспорту м. Суми на 2019-2021роки"</t>
  </si>
  <si>
    <t>0451</t>
  </si>
  <si>
    <t>індикативні показники прогнозу міського бюджету на 2020-2021 роки</t>
  </si>
  <si>
    <t>"Міська комплексна Програма розвитку міського пасажирського транспорту м.Суми на 2019-2021роки"</t>
  </si>
  <si>
    <t>прогнозних показників на 2020 і 2021 роки за бюджетними програмами:</t>
  </si>
  <si>
    <t>Найменування бюджетної програми згідно з Типовою програмною класифікацією видатків та кредитування місцевих бюджетів</t>
  </si>
  <si>
    <t>(найменування відповідного виконавця)</t>
  </si>
  <si>
    <t xml:space="preserve">                       (найменування бюджетної програми згідно з Типовою програмною</t>
  </si>
  <si>
    <t>Мета та завдання бюджетної програми на 2019 – 2021 роки:</t>
  </si>
  <si>
    <r>
      <t xml:space="preserve">мета бюджетної програми, строки її реалізації: </t>
    </r>
    <r>
      <rPr>
        <sz val="12"/>
        <rFont val="Times New Roman"/>
        <family val="1"/>
      </rPr>
      <t>Забезпечення надання послуг з перевезення пасажирів автомобільним транспортом. Збільшення доходів КП СМР «Електроавтотранс» за рахунок відшкодування різниці між встановленими та економічно обґрунтованими тарифами на послуги на 2019-2021 роки;</t>
    </r>
    <r>
      <rPr>
        <b/>
        <sz val="12"/>
        <rFont val="Times New Roman"/>
        <family val="1"/>
      </rPr>
      <t xml:space="preserve"> </t>
    </r>
  </si>
  <si>
    <r>
      <t xml:space="preserve">завдання бюджетної програми: </t>
    </r>
    <r>
      <rPr>
        <sz val="12"/>
        <rFont val="Times New Roman"/>
        <family val="1"/>
      </rPr>
      <t>Відшкодування різниці між встановленими та економічно обґрунтованими тарифами на послуги з перевезення пасажирів на автобусних маршрутах загального користування КП СМР «Електроавтотранс»;</t>
    </r>
  </si>
  <si>
    <t>Надходження для виконання бюджетної програми:</t>
  </si>
  <si>
    <t>підстави реалізації бюджетної програми</t>
  </si>
  <si>
    <t>надходження для виконання бюджетної програми у 2017 – 2019 роках:</t>
  </si>
  <si>
    <t>надходження для виконання бюджетної програми у 2020 – 2021 роках:</t>
  </si>
  <si>
    <t>Результативні показники бюджетної програми:</t>
  </si>
  <si>
    <t>результативні показники бюджетної програми у 2017– 2019 роках:</t>
  </si>
  <si>
    <t>результативні показники бюджетної програми у 2020 – 2021 роках:</t>
  </si>
  <si>
    <t>Місцеві/регіональні програми, які виконуються в межах бюджетної програми:</t>
  </si>
  <si>
    <t>місцеві/регіональні програми, які виконуються в межах бюджетної програми у 2017 – 2019 роках:</t>
  </si>
  <si>
    <t>місцеві/регіональні програми, які виконуються в межах бюджетної програми у 2020 – 2021 роках:</t>
  </si>
  <si>
    <t>12. Об’єкти, які виконуються в межах бюджетної програми за рахунок коштів бюджету розвитку у 2017 – 2021 роках:</t>
  </si>
  <si>
    <t>(найменування бюджетної програми згідно з Типовою програмною</t>
  </si>
  <si>
    <t>додаткові витрати на 2019 рік за бюджетними програмами:</t>
  </si>
  <si>
    <t>Наслідки у разі, якщо додаткові кошти не будуть передбачені у 2019 році, та альтернативні заходи, яких необхідно вжити для забезпечення виконання бюджетної програми</t>
  </si>
  <si>
    <t>додаткові витрати на 2020 – 2021 роки за бюджетними програмами:</t>
  </si>
  <si>
    <t>Зміна результативних показників бюджетної програми у разі передбачення додаткових коштів:</t>
  </si>
  <si>
    <t>Зміна результативних показників, які характеризують виконання бюджетної програми, у разі передбачення додаткових коштів</t>
  </si>
  <si>
    <t>проект рішення Сумської міської ради</t>
  </si>
  <si>
    <t xml:space="preserve">   Для забезпечення стабільного функціонування і динамічного розвитку міського пасажирського транспорту, збереження і розвитку транспортної інфраструктури додатково необхідні видатки КП СМР «Електроавтотранс» в сумі 13503625,00грн.
     Відповідно до вимог Бюджетного кодексу України.</t>
  </si>
  <si>
    <t>розрхунок</t>
  </si>
  <si>
    <t>проект рішення Сумської міської ради "Про міську комплексну Програму розвитку міського пасажирського транспорту м. Суми на 2019-2021 роки"</t>
  </si>
  <si>
    <t>Заступник начальника відділу
бухгалтерського обліку та звітності</t>
  </si>
  <si>
    <t>В.В.Цилюрик</t>
  </si>
  <si>
    <t>Додаткові витрати місцевого бюджету загального фонду:</t>
  </si>
  <si>
    <t xml:space="preserve">     Проведеним аналізом використання коштів загального фонду бюджету за 2016-2017рік  визначено, що кошти були передбачені для відшкодування різниці між встановленими та економічно обґрунтованими тарифами на послуги з перевезення пасажирів на автобусних маршрутах загального користування КП СМР «Електроавтотранс». На 2018 рік кошти заплановані відповідно до доведених граничних обсягів видатків для відшкодування різниці між встановленими та економічно обґрунтованими тарифами на послуги з перевезення пасажирів на автобусних маршрутах загального користування КП СМР «Електроавтотранс» не в повному обсязі. Для забезпечення стабільного функціонування і динамічного розвитку міського пасажирського транспорту, збереження і розвитку транспортної інфраструктури додатково необхідні видатки КП СМР «Електроавтотранс» в сумі 13503625,00грн.</t>
  </si>
  <si>
    <r>
      <t xml:space="preserve">*  </t>
    </r>
    <r>
      <rPr>
        <sz val="10"/>
        <rFont val="Times New Roman"/>
        <family val="1"/>
      </rPr>
      <t>У пунктах 5-14 інформація зазначається у розрізі підпрограм тільки у разі їх формування у складі бюджетної програми.</t>
    </r>
  </si>
  <si>
    <t>1) кредиторська заборгованість загального фонду місцевого бюджету у 2017 році:</t>
  </si>
  <si>
    <t>2) кредиторська заборгованість загального фонду місцевого бюджету у 2018 – 2019 роках:</t>
  </si>
  <si>
    <t xml:space="preserve">   Проведеним аналізом використання коштів загального фонду бюджету за 2017-2018рік  визначено, що кошти були передбачені для відшкодування різниці між встановленими та економічно обґрунтованими тарифами на послуги з перевезення пасажирів на автобусних маршрутах загального користування КП СМР «Електроавтотранс». На 2019 рік кошти заплановані відповідно до доведених граничних обсягів видатків для відшкодування різниці між встановленими та економічно обґрунтованими тарифами на послуги з перевезення пасажирів на автобусних маршрутах загального користування КП СМР «Електроавтотранс» не в повному обсязі. Для забезпечення стабільного функціонування і динамічного розвитку міського пасажирського транспорту, збереження і розвитку транспортної інфраструктури додатково необхідні видатки КП СМР «Електроавтотранс» в сумі 13503625,00грн.</t>
  </si>
  <si>
    <t>рішення Сумської міської ради від 24.12.15 № 150-МР "Про Міську цільову (комплексну) програму розвитку міського пасажирського транспорту м.Суми на 2016-2018роки" (зі змінами), проект рішення Сумської міської ради "Про міську комплексну Програму розвитку міського пасажирського транспорту м. Суми на 2019-2021 роки"</t>
  </si>
  <si>
    <t xml:space="preserve"> Конституція України, Бюджетний кодекс України, наказ Міністерства фінансів України від 27.07.2011 року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(зі змінами), наказ Міністерства фінансів України від 20.09.2017року №793 "Про затвердження складових програмної класифікації видатків та кредитування місцевих бюджетів", наказ Міністерства фінансів України від 26.08.2014року №836 "Про деякі питання проведення запровадження програмно-цільового методу складання та виконання місцевих бюджетів" та проект рішення Сумської міської ради "Про міську комплексну Програму розвитку міського пасажирського транспорту м. Суми на 2019-2021 роки".</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</si>
</sst>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0.000000"/>
    <numFmt numFmtId="187" formatCode="0.00000"/>
    <numFmt numFmtId="188" formatCode="0.0000"/>
  </numFmts>
  <fonts count="63">
    <font>
      <sz val="12"/>
      <name val="Times New Roman"/>
      <family val="0"/>
    </font>
    <font>
      <b/>
      <sz val="12"/>
      <name val="Times New Roman"/>
      <family val="1"/>
    </font>
    <font>
      <sz val="10"/>
      <name val="Times New Roman"/>
      <family val="1"/>
    </font>
    <font>
      <sz val="11"/>
      <name val="Times New Roman"/>
      <family val="1"/>
    </font>
    <font>
      <b/>
      <sz val="11"/>
      <name val="Times New Roman"/>
      <family val="1"/>
    </font>
    <font>
      <b/>
      <sz val="10"/>
      <name val="Times New Roman"/>
      <family val="1"/>
    </font>
    <font>
      <sz val="8"/>
      <name val="Times New Roman"/>
      <family val="1"/>
    </font>
    <font>
      <b/>
      <sz val="14"/>
      <name val="Times New Roman"/>
      <family val="1"/>
    </font>
    <font>
      <u val="single"/>
      <sz val="12"/>
      <color indexed="12"/>
      <name val="Times New Roman"/>
      <family val="1"/>
    </font>
    <font>
      <u val="single"/>
      <sz val="12"/>
      <color indexed="36"/>
      <name val="Times New Roman"/>
      <family val="1"/>
    </font>
    <font>
      <sz val="12"/>
      <name val="Arial Cyr"/>
      <family val="0"/>
    </font>
    <font>
      <i/>
      <sz val="12"/>
      <name val="Times New Roman"/>
      <family val="1"/>
    </font>
    <font>
      <sz val="12"/>
      <color indexed="21"/>
      <name val="Times New Roman"/>
      <family val="1"/>
    </font>
    <font>
      <sz val="9"/>
      <name val="Times New Roman"/>
      <family val="1"/>
    </font>
    <font>
      <i/>
      <sz val="9"/>
      <name val="Times New Roman"/>
      <family val="1"/>
    </font>
    <font>
      <i/>
      <sz val="11"/>
      <name val="Times New Roman"/>
      <family val="1"/>
    </font>
    <font>
      <sz val="10"/>
      <name val="Times New Roman CE"/>
      <family val="1"/>
    </font>
    <font>
      <i/>
      <sz val="10"/>
      <name val="Times New Roman"/>
      <family val="1"/>
    </font>
    <font>
      <b/>
      <sz val="10"/>
      <name val="Times New Roman CE"/>
      <family val="1"/>
    </font>
    <font>
      <b/>
      <i/>
      <sz val="10"/>
      <name val="Times New Roman CE"/>
      <family val="0"/>
    </font>
    <font>
      <sz val="11"/>
      <name val="Times New Roman CE"/>
      <family val="1"/>
    </font>
    <font>
      <sz val="11"/>
      <name val="Times New Roman CYR"/>
      <family val="0"/>
    </font>
    <font>
      <b/>
      <i/>
      <sz val="12"/>
      <name val="Times New Roman"/>
      <family val="1"/>
    </font>
    <font>
      <b/>
      <i/>
      <sz val="10"/>
      <name val="Times New Roman"/>
      <family val="1"/>
    </font>
    <font>
      <b/>
      <sz val="13"/>
      <name val="Times New Roman"/>
      <family val="1"/>
    </font>
    <font>
      <b/>
      <sz val="9"/>
      <name val="Times New Roman"/>
      <family val="1"/>
    </font>
    <font>
      <vertAlign val="superscrip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70C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color indexed="8"/>
      </right>
      <top style="thin"/>
      <bottom style="thin"/>
    </border>
    <border>
      <left style="thin">
        <color indexed="8"/>
      </left>
      <right>
        <color indexed="63"/>
      </right>
      <top style="thin"/>
      <bottom style="thin"/>
    </border>
    <border>
      <left style="thin"/>
      <right style="thin"/>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7" borderId="7"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0" fillId="0" borderId="0">
      <alignment/>
      <protection/>
    </xf>
    <xf numFmtId="0" fontId="10" fillId="0" borderId="0">
      <alignment/>
      <protection/>
    </xf>
    <xf numFmtId="0" fontId="9"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1" borderId="0" applyNumberFormat="0" applyBorder="0" applyAlignment="0" applyProtection="0"/>
  </cellStyleXfs>
  <cellXfs count="405">
    <xf numFmtId="0" fontId="0" fillId="0" borderId="0" xfId="0" applyAlignment="1">
      <alignment/>
    </xf>
    <xf numFmtId="0" fontId="0" fillId="0" borderId="0" xfId="0" applyBorder="1" applyAlignment="1">
      <alignment/>
    </xf>
    <xf numFmtId="0" fontId="0" fillId="0" borderId="0" xfId="0" applyFont="1" applyAlignment="1">
      <alignment/>
    </xf>
    <xf numFmtId="0" fontId="1" fillId="0" borderId="0" xfId="0" applyFont="1" applyFill="1" applyAlignment="1">
      <alignment/>
    </xf>
    <xf numFmtId="0" fontId="3" fillId="0" borderId="0" xfId="0" applyFont="1" applyFill="1" applyAlignment="1">
      <alignment horizontal="right"/>
    </xf>
    <xf numFmtId="0" fontId="0" fillId="0" borderId="0" xfId="0" applyFont="1" applyFill="1" applyAlignment="1">
      <alignment/>
    </xf>
    <xf numFmtId="0" fontId="12" fillId="0" borderId="0" xfId="0" applyFont="1" applyAlignment="1">
      <alignment/>
    </xf>
    <xf numFmtId="0" fontId="12" fillId="0" borderId="0" xfId="0" applyFont="1" applyAlignment="1">
      <alignment/>
    </xf>
    <xf numFmtId="0" fontId="0" fillId="0" borderId="0" xfId="0" applyFont="1" applyFill="1" applyAlignment="1">
      <alignment horizontal="justify" wrapText="1"/>
    </xf>
    <xf numFmtId="0" fontId="1" fillId="0" borderId="0" xfId="0" applyFont="1" applyFill="1" applyAlignment="1">
      <alignment horizontal="right"/>
    </xf>
    <xf numFmtId="0" fontId="2"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2" fillId="0" borderId="0" xfId="0" applyFont="1" applyAlignment="1">
      <alignment/>
    </xf>
    <xf numFmtId="0" fontId="62" fillId="0" borderId="0" xfId="0" applyFont="1" applyFill="1" applyAlignment="1">
      <alignment/>
    </xf>
    <xf numFmtId="0" fontId="62" fillId="0" borderId="0" xfId="0" applyFont="1" applyBorder="1" applyAlignment="1">
      <alignment/>
    </xf>
    <xf numFmtId="49" fontId="1" fillId="0" borderId="13" xfId="0" applyNumberFormat="1" applyFont="1" applyFill="1" applyBorder="1" applyAlignment="1">
      <alignment horizontal="center"/>
    </xf>
    <xf numFmtId="0" fontId="0" fillId="0" borderId="0" xfId="0" applyFont="1" applyFill="1" applyAlignment="1">
      <alignment wrapText="1"/>
    </xf>
    <xf numFmtId="49" fontId="1" fillId="0" borderId="0" xfId="0" applyNumberFormat="1" applyFont="1" applyFill="1" applyBorder="1" applyAlignment="1">
      <alignment horizontal="center"/>
    </xf>
    <xf numFmtId="49" fontId="1" fillId="0" borderId="0" xfId="0" applyNumberFormat="1" applyFont="1" applyFill="1" applyBorder="1" applyAlignment="1">
      <alignment/>
    </xf>
    <xf numFmtId="0" fontId="0" fillId="0" borderId="0" xfId="0" applyFont="1" applyFill="1" applyBorder="1" applyAlignment="1">
      <alignment horizontal="center" vertical="top"/>
    </xf>
    <xf numFmtId="0" fontId="0" fillId="0" borderId="0" xfId="0" applyFont="1" applyFill="1" applyBorder="1" applyAlignment="1">
      <alignment vertical="top"/>
    </xf>
    <xf numFmtId="0" fontId="0" fillId="0" borderId="0" xfId="0" applyFont="1" applyFill="1" applyBorder="1" applyAlignment="1">
      <alignment/>
    </xf>
    <xf numFmtId="0" fontId="1" fillId="0" borderId="0" xfId="0" applyFont="1" applyFill="1" applyBorder="1" applyAlignment="1">
      <alignment/>
    </xf>
    <xf numFmtId="0" fontId="0" fillId="0" borderId="0" xfId="0" applyFont="1" applyFill="1" applyAlignment="1">
      <alignment/>
    </xf>
    <xf numFmtId="0" fontId="1" fillId="0" borderId="0" xfId="0" applyFont="1" applyFill="1" applyAlignment="1">
      <alignment vertical="top"/>
    </xf>
    <xf numFmtId="0" fontId="0" fillId="0" borderId="0" xfId="0" applyFont="1" applyFill="1" applyBorder="1" applyAlignment="1">
      <alignment horizontal="left" vertical="top"/>
    </xf>
    <xf numFmtId="0" fontId="0" fillId="0" borderId="0" xfId="0" applyFont="1" applyFill="1" applyAlignment="1">
      <alignment vertical="top"/>
    </xf>
    <xf numFmtId="0" fontId="2" fillId="0" borderId="10" xfId="0" applyFont="1" applyFill="1" applyBorder="1" applyAlignment="1">
      <alignment horizontal="left" vertical="center" wrapText="1"/>
    </xf>
    <xf numFmtId="1" fontId="5"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0" xfId="0" applyFont="1" applyFill="1" applyAlignment="1">
      <alignment horizontal="left" wrapText="1"/>
    </xf>
    <xf numFmtId="0" fontId="62" fillId="32" borderId="0" xfId="0" applyFont="1" applyFill="1" applyAlignment="1">
      <alignment/>
    </xf>
    <xf numFmtId="0" fontId="0" fillId="32" borderId="0" xfId="0" applyFont="1" applyFill="1" applyAlignment="1">
      <alignment/>
    </xf>
    <xf numFmtId="0" fontId="1" fillId="32" borderId="0" xfId="0" applyFont="1" applyFill="1" applyAlignment="1">
      <alignment horizontal="right"/>
    </xf>
    <xf numFmtId="49" fontId="1" fillId="32" borderId="0" xfId="0" applyNumberFormat="1" applyFont="1" applyFill="1" applyBorder="1" applyAlignment="1">
      <alignment horizontal="center"/>
    </xf>
    <xf numFmtId="0" fontId="1" fillId="32" borderId="0" xfId="0" applyFont="1" applyFill="1" applyAlignment="1">
      <alignment/>
    </xf>
    <xf numFmtId="0" fontId="3" fillId="32" borderId="0" xfId="0" applyFont="1" applyFill="1" applyAlignment="1">
      <alignment horizontal="right"/>
    </xf>
    <xf numFmtId="0" fontId="2" fillId="32" borderId="10" xfId="0" applyFont="1" applyFill="1" applyBorder="1" applyAlignment="1">
      <alignment horizontal="left" vertical="center" wrapText="1"/>
    </xf>
    <xf numFmtId="0" fontId="2" fillId="32" borderId="0" xfId="0" applyFont="1" applyFill="1" applyAlignment="1">
      <alignment horizontal="center"/>
    </xf>
    <xf numFmtId="0" fontId="1" fillId="32" borderId="0" xfId="0" applyFont="1" applyFill="1" applyAlignment="1">
      <alignment horizontal="center"/>
    </xf>
    <xf numFmtId="0" fontId="0" fillId="32" borderId="0" xfId="0" applyFont="1" applyFill="1" applyBorder="1" applyAlignment="1">
      <alignment/>
    </xf>
    <xf numFmtId="0" fontId="0" fillId="32" borderId="10" xfId="0" applyFont="1" applyFill="1" applyBorder="1" applyAlignment="1">
      <alignment/>
    </xf>
    <xf numFmtId="49" fontId="2" fillId="32" borderId="10" xfId="0" applyNumberFormat="1" applyFont="1" applyFill="1" applyBorder="1" applyAlignment="1">
      <alignment horizontal="center" vertical="center" wrapText="1"/>
    </xf>
    <xf numFmtId="16" fontId="1" fillId="32" borderId="0" xfId="0" applyNumberFormat="1" applyFont="1" applyFill="1" applyAlignment="1">
      <alignment horizontal="right"/>
    </xf>
    <xf numFmtId="0" fontId="4" fillId="32" borderId="0" xfId="0" applyFont="1" applyFill="1" applyAlignment="1">
      <alignment/>
    </xf>
    <xf numFmtId="0" fontId="2" fillId="32" borderId="10" xfId="0" applyFont="1" applyFill="1" applyBorder="1" applyAlignment="1">
      <alignment/>
    </xf>
    <xf numFmtId="0" fontId="16" fillId="32" borderId="10" xfId="0" applyFont="1" applyFill="1" applyBorder="1" applyAlignment="1">
      <alignment horizontal="left" vertical="center"/>
    </xf>
    <xf numFmtId="0" fontId="1" fillId="32" borderId="10" xfId="0" applyFont="1" applyFill="1" applyBorder="1" applyAlignment="1">
      <alignment/>
    </xf>
    <xf numFmtId="0" fontId="0" fillId="32" borderId="10" xfId="0" applyFont="1" applyFill="1" applyBorder="1" applyAlignment="1">
      <alignment horizontal="center"/>
    </xf>
    <xf numFmtId="0" fontId="5" fillId="32" borderId="10" xfId="0" applyFont="1" applyFill="1" applyBorder="1" applyAlignment="1">
      <alignment horizontal="left" vertical="center" wrapText="1"/>
    </xf>
    <xf numFmtId="0" fontId="2" fillId="32" borderId="0" xfId="0" applyFont="1" applyFill="1" applyAlignment="1">
      <alignment horizontal="center" vertical="top"/>
    </xf>
    <xf numFmtId="0" fontId="11" fillId="32" borderId="0" xfId="0" applyFont="1" applyFill="1" applyAlignment="1">
      <alignment/>
    </xf>
    <xf numFmtId="0" fontId="4" fillId="32" borderId="0" xfId="0" applyFont="1" applyFill="1" applyAlignment="1">
      <alignment horizontal="justify" vertical="center" wrapText="1"/>
    </xf>
    <xf numFmtId="0" fontId="13" fillId="32" borderId="0" xfId="0" applyFont="1" applyFill="1" applyBorder="1" applyAlignment="1">
      <alignment vertical="top" wrapText="1"/>
    </xf>
    <xf numFmtId="0" fontId="13" fillId="32" borderId="0" xfId="0" applyFont="1" applyFill="1" applyBorder="1" applyAlignment="1">
      <alignment horizontal="right" vertical="top"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7" xfId="0" applyFont="1" applyFill="1" applyBorder="1" applyAlignment="1">
      <alignment vertical="center" wrapText="1"/>
    </xf>
    <xf numFmtId="0" fontId="2" fillId="0" borderId="0" xfId="0" applyFont="1" applyFill="1" applyBorder="1" applyAlignment="1">
      <alignment horizontal="center" vertical="center" wrapText="1"/>
    </xf>
    <xf numFmtId="184" fontId="2" fillId="0" borderId="0" xfId="0" applyNumberFormat="1" applyFont="1" applyFill="1" applyBorder="1" applyAlignment="1">
      <alignment horizontal="center" vertical="center" wrapText="1"/>
    </xf>
    <xf numFmtId="0" fontId="1" fillId="0" borderId="0" xfId="0" applyFont="1" applyFill="1" applyAlignment="1">
      <alignment horizontal="right" vertical="top"/>
    </xf>
    <xf numFmtId="0" fontId="2" fillId="0" borderId="0" xfId="0" applyFont="1" applyFill="1" applyAlignment="1">
      <alignment horizontal="center"/>
    </xf>
    <xf numFmtId="0" fontId="5" fillId="0" borderId="17" xfId="0" applyFont="1" applyFill="1" applyBorder="1" applyAlignment="1">
      <alignment horizontal="center" vertical="center" wrapText="1"/>
    </xf>
    <xf numFmtId="0" fontId="1" fillId="0" borderId="0" xfId="0" applyFont="1" applyFill="1" applyAlignment="1">
      <alignment horizontal="center"/>
    </xf>
    <xf numFmtId="0" fontId="2" fillId="0" borderId="18" xfId="0" applyFont="1" applyFill="1" applyBorder="1" applyAlignment="1">
      <alignment horizontal="center" vertical="center" wrapText="1"/>
    </xf>
    <xf numFmtId="0" fontId="1" fillId="0" borderId="0" xfId="0" applyFont="1" applyFill="1" applyAlignment="1">
      <alignment wrapText="1"/>
    </xf>
    <xf numFmtId="0" fontId="0" fillId="0" borderId="0" xfId="0" applyFont="1" applyFill="1" applyAlignment="1">
      <alignment horizontal="center" wrapText="1"/>
    </xf>
    <xf numFmtId="0" fontId="1" fillId="0" borderId="0" xfId="0" applyFont="1" applyFill="1" applyAlignment="1">
      <alignment horizontal="right" vertical="center"/>
    </xf>
    <xf numFmtId="0" fontId="1" fillId="0" borderId="0" xfId="0" applyFont="1" applyFill="1" applyAlignment="1">
      <alignment/>
    </xf>
    <xf numFmtId="0" fontId="3" fillId="0" borderId="0" xfId="0" applyFont="1" applyFill="1" applyAlignment="1">
      <alignment/>
    </xf>
    <xf numFmtId="0" fontId="3" fillId="32" borderId="0" xfId="0" applyFont="1" applyFill="1" applyAlignment="1">
      <alignment/>
    </xf>
    <xf numFmtId="16" fontId="1" fillId="0" borderId="0" xfId="0" applyNumberFormat="1" applyFont="1" applyFill="1" applyAlignment="1">
      <alignment horizontal="right"/>
    </xf>
    <xf numFmtId="0" fontId="4" fillId="0" borderId="0" xfId="0" applyFont="1" applyFill="1" applyAlignment="1">
      <alignment/>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 fillId="0" borderId="0" xfId="0" applyFont="1" applyFill="1" applyAlignment="1">
      <alignment/>
    </xf>
    <xf numFmtId="0" fontId="13" fillId="0" borderId="12"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2" fillId="0" borderId="0" xfId="0" applyFont="1" applyFill="1" applyAlignment="1">
      <alignment/>
    </xf>
    <xf numFmtId="0" fontId="14" fillId="0" borderId="18" xfId="0" applyFont="1" applyFill="1" applyBorder="1" applyAlignment="1">
      <alignment horizontal="center" vertical="center" wrapText="1"/>
    </xf>
    <xf numFmtId="0" fontId="2" fillId="0" borderId="0" xfId="0" applyFont="1" applyFill="1" applyAlignment="1">
      <alignment horizontal="center" vertical="top"/>
    </xf>
    <xf numFmtId="0" fontId="0" fillId="0" borderId="0" xfId="0" applyFont="1" applyFill="1" applyAlignment="1">
      <alignment horizontal="center"/>
    </xf>
    <xf numFmtId="0" fontId="2" fillId="0" borderId="0" xfId="0" applyFont="1" applyFill="1" applyBorder="1" applyAlignment="1">
      <alignment vertical="center" wrapText="1"/>
    </xf>
    <xf numFmtId="0" fontId="1" fillId="0" borderId="0" xfId="53" applyFont="1" applyFill="1" applyAlignment="1">
      <alignment horizontal="right"/>
      <protection/>
    </xf>
    <xf numFmtId="0" fontId="1" fillId="0" borderId="0" xfId="53" applyFont="1" applyFill="1">
      <alignment/>
      <protection/>
    </xf>
    <xf numFmtId="0" fontId="0" fillId="0" borderId="0" xfId="53" applyFont="1" applyFill="1">
      <alignment/>
      <protection/>
    </xf>
    <xf numFmtId="0" fontId="3" fillId="0" borderId="0" xfId="53" applyFont="1" applyFill="1" applyAlignment="1">
      <alignment horizontal="right"/>
      <protection/>
    </xf>
    <xf numFmtId="0" fontId="0" fillId="0" borderId="0" xfId="53" applyFont="1" applyFill="1" applyBorder="1">
      <alignment/>
      <protection/>
    </xf>
    <xf numFmtId="0" fontId="2" fillId="0" borderId="11" xfId="53"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2" fillId="0" borderId="0" xfId="53" applyFont="1" applyFill="1" applyBorder="1" applyAlignment="1">
      <alignment vertical="center" wrapText="1"/>
      <protection/>
    </xf>
    <xf numFmtId="0" fontId="2" fillId="0" borderId="12" xfId="53" applyFont="1" applyFill="1" applyBorder="1" applyAlignment="1">
      <alignment horizontal="center" vertical="center" wrapText="1"/>
      <protection/>
    </xf>
    <xf numFmtId="0" fontId="2" fillId="0" borderId="0" xfId="53" applyFont="1" applyFill="1" applyBorder="1" applyAlignment="1">
      <alignment horizontal="center" vertical="center" wrapText="1"/>
      <protection/>
    </xf>
    <xf numFmtId="0" fontId="2" fillId="32" borderId="10" xfId="53" applyFont="1" applyFill="1" applyBorder="1" applyAlignment="1">
      <alignment horizontal="center" vertical="center" wrapText="1"/>
      <protection/>
    </xf>
    <xf numFmtId="0" fontId="5" fillId="32" borderId="10" xfId="53" applyFont="1" applyFill="1" applyBorder="1" applyAlignment="1">
      <alignment horizontal="left" vertical="center" wrapText="1"/>
      <protection/>
    </xf>
    <xf numFmtId="0" fontId="62" fillId="0" borderId="0" xfId="53" applyFont="1" applyFill="1">
      <alignment/>
      <protection/>
    </xf>
    <xf numFmtId="0" fontId="20" fillId="0" borderId="10" xfId="53" applyFont="1" applyFill="1" applyBorder="1" applyAlignment="1">
      <alignment horizontal="right" vertical="center"/>
      <protection/>
    </xf>
    <xf numFmtId="0" fontId="2" fillId="0" borderId="10" xfId="53" applyFont="1" applyFill="1" applyBorder="1" applyAlignment="1">
      <alignment horizontal="center"/>
      <protection/>
    </xf>
    <xf numFmtId="0" fontId="2" fillId="0" borderId="0" xfId="53" applyFont="1" applyFill="1" applyBorder="1">
      <alignment/>
      <protection/>
    </xf>
    <xf numFmtId="0" fontId="16" fillId="0" borderId="10" xfId="53" applyFont="1" applyFill="1" applyBorder="1" applyAlignment="1">
      <alignment horizontal="left" vertical="center"/>
      <protection/>
    </xf>
    <xf numFmtId="1" fontId="2" fillId="0" borderId="10" xfId="53" applyNumberFormat="1" applyFont="1" applyFill="1" applyBorder="1" applyAlignment="1">
      <alignment horizontal="center"/>
      <protection/>
    </xf>
    <xf numFmtId="0" fontId="16" fillId="0" borderId="10" xfId="53" applyFont="1" applyFill="1" applyBorder="1" applyAlignment="1">
      <alignment horizontal="center" vertical="center"/>
      <protection/>
    </xf>
    <xf numFmtId="0" fontId="2" fillId="0" borderId="10" xfId="53" applyFont="1" applyFill="1" applyBorder="1" applyAlignment="1">
      <alignment horizontal="center" vertical="center"/>
      <protection/>
    </xf>
    <xf numFmtId="0" fontId="23" fillId="0" borderId="0" xfId="53" applyFont="1" applyFill="1" applyBorder="1">
      <alignment/>
      <protection/>
    </xf>
    <xf numFmtId="0" fontId="16" fillId="0" borderId="0" xfId="53" applyFont="1" applyFill="1" applyBorder="1" applyAlignment="1">
      <alignment horizontal="center" vertical="center"/>
      <protection/>
    </xf>
    <xf numFmtId="0" fontId="16" fillId="0" borderId="0" xfId="53" applyFont="1" applyFill="1" applyBorder="1" applyAlignment="1">
      <alignment horizontal="left" vertical="top" wrapText="1"/>
      <protection/>
    </xf>
    <xf numFmtId="0" fontId="2" fillId="0" borderId="0" xfId="53" applyFont="1" applyFill="1" applyBorder="1" applyAlignment="1">
      <alignment horizontal="center" vertical="center"/>
      <protection/>
    </xf>
    <xf numFmtId="0" fontId="4" fillId="0" borderId="0" xfId="53" applyFont="1" applyFill="1">
      <alignment/>
      <protection/>
    </xf>
    <xf numFmtId="0" fontId="2" fillId="0" borderId="19" xfId="53"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21" fillId="0" borderId="10" xfId="53" applyNumberFormat="1" applyFont="1" applyFill="1" applyBorder="1" applyAlignment="1" applyProtection="1">
      <alignment horizontal="center" vertical="center" wrapText="1"/>
      <protection locked="0"/>
    </xf>
    <xf numFmtId="0" fontId="2" fillId="0" borderId="10" xfId="53" applyFont="1" applyFill="1" applyBorder="1" applyAlignment="1">
      <alignment horizontal="left" vertical="center" wrapText="1"/>
      <protection/>
    </xf>
    <xf numFmtId="49" fontId="21" fillId="0" borderId="10" xfId="53" applyNumberFormat="1" applyFont="1" applyFill="1" applyBorder="1" applyAlignment="1" applyProtection="1">
      <alignment horizontal="left" vertical="center" wrapText="1"/>
      <protection locked="0"/>
    </xf>
    <xf numFmtId="0" fontId="16" fillId="0" borderId="10" xfId="53" applyFont="1" applyFill="1" applyBorder="1" applyAlignment="1">
      <alignment horizontal="left" vertical="top" wrapText="1"/>
      <protection/>
    </xf>
    <xf numFmtId="0" fontId="62" fillId="0" borderId="0" xfId="53" applyFont="1">
      <alignment/>
      <protection/>
    </xf>
    <xf numFmtId="0" fontId="0" fillId="0" borderId="0" xfId="53">
      <alignment/>
      <protection/>
    </xf>
    <xf numFmtId="0" fontId="12" fillId="0" borderId="0" xfId="53" applyFont="1">
      <alignment/>
      <protection/>
    </xf>
    <xf numFmtId="0" fontId="0" fillId="0" borderId="0" xfId="53" applyFill="1">
      <alignment/>
      <protection/>
    </xf>
    <xf numFmtId="0" fontId="13" fillId="0" borderId="0" xfId="0" applyFont="1" applyFill="1" applyAlignment="1">
      <alignment horizontal="center" vertical="top"/>
    </xf>
    <xf numFmtId="0" fontId="18" fillId="0" borderId="10" xfId="0" applyFont="1" applyFill="1" applyBorder="1" applyAlignment="1">
      <alignment horizontal="center" vertical="top" wrapText="1"/>
    </xf>
    <xf numFmtId="0" fontId="0" fillId="0" borderId="20" xfId="0" applyFont="1" applyFill="1" applyBorder="1" applyAlignment="1">
      <alignment vertical="top"/>
    </xf>
    <xf numFmtId="0" fontId="1" fillId="0" borderId="0" xfId="0" applyFont="1" applyFill="1" applyAlignment="1">
      <alignment horizontal="right" vertical="distributed"/>
    </xf>
    <xf numFmtId="0" fontId="2" fillId="0" borderId="0" xfId="0" applyFont="1" applyFill="1" applyAlignment="1">
      <alignment horizontal="center" vertical="center" wrapText="1"/>
    </xf>
    <xf numFmtId="0" fontId="2" fillId="0" borderId="10" xfId="0" applyFont="1" applyFill="1" applyBorder="1" applyAlignment="1">
      <alignment horizontal="center"/>
    </xf>
    <xf numFmtId="0" fontId="2" fillId="0" borderId="0" xfId="0" applyFont="1" applyFill="1" applyBorder="1" applyAlignment="1">
      <alignment horizontal="center"/>
    </xf>
    <xf numFmtId="0" fontId="11" fillId="0" borderId="0" xfId="0" applyFont="1" applyFill="1" applyAlignment="1">
      <alignment/>
    </xf>
    <xf numFmtId="0" fontId="4" fillId="0" borderId="0" xfId="0" applyFont="1" applyFill="1" applyAlignment="1">
      <alignment horizontal="justify" vertical="center" wrapText="1"/>
    </xf>
    <xf numFmtId="0" fontId="0" fillId="0" borderId="0" xfId="0" applyFont="1" applyFill="1" applyBorder="1" applyAlignment="1">
      <alignment horizontal="center"/>
    </xf>
    <xf numFmtId="0" fontId="3" fillId="0" borderId="0" xfId="0" applyFont="1" applyFill="1" applyBorder="1" applyAlignment="1">
      <alignment horizontal="right"/>
    </xf>
    <xf numFmtId="0" fontId="13" fillId="0" borderId="10" xfId="0" applyFont="1" applyFill="1" applyBorder="1" applyAlignment="1">
      <alignment horizontal="right" vertical="top" wrapText="1"/>
    </xf>
    <xf numFmtId="0" fontId="13" fillId="0" borderId="10" xfId="0" applyFont="1" applyFill="1" applyBorder="1" applyAlignment="1">
      <alignment vertical="top" wrapText="1"/>
    </xf>
    <xf numFmtId="0" fontId="13" fillId="0" borderId="0" xfId="0" applyFont="1" applyFill="1" applyBorder="1" applyAlignment="1">
      <alignment vertical="top" wrapText="1"/>
    </xf>
    <xf numFmtId="0" fontId="3" fillId="0" borderId="10" xfId="0" applyFont="1" applyFill="1" applyBorder="1" applyAlignment="1">
      <alignment horizontal="justify" vertical="center" wrapText="1"/>
    </xf>
    <xf numFmtId="0" fontId="15" fillId="0" borderId="10" xfId="0" applyFont="1" applyFill="1" applyBorder="1" applyAlignment="1">
      <alignment horizontal="justify" vertical="center" wrapText="1"/>
    </xf>
    <xf numFmtId="0" fontId="2" fillId="0" borderId="0" xfId="0" applyFont="1" applyFill="1" applyBorder="1" applyAlignment="1">
      <alignment/>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0" fontId="16" fillId="0" borderId="10" xfId="0" applyFont="1" applyFill="1" applyBorder="1" applyAlignment="1">
      <alignment horizontal="left" vertical="center"/>
    </xf>
    <xf numFmtId="0" fontId="5" fillId="0" borderId="18" xfId="0" applyFont="1" applyFill="1" applyBorder="1" applyAlignment="1">
      <alignment vertical="center" wrapText="1"/>
    </xf>
    <xf numFmtId="1" fontId="5" fillId="0" borderId="10" xfId="54" applyNumberFormat="1" applyFont="1" applyFill="1" applyBorder="1" applyAlignment="1">
      <alignment horizontal="center" vertical="top" wrapText="1"/>
      <protection/>
    </xf>
    <xf numFmtId="0" fontId="0" fillId="0" borderId="10" xfId="0" applyFont="1" applyFill="1" applyBorder="1" applyAlignment="1">
      <alignment/>
    </xf>
    <xf numFmtId="0" fontId="18" fillId="0" borderId="10" xfId="0" applyFont="1" applyFill="1" applyBorder="1" applyAlignment="1">
      <alignment horizontal="left" vertical="center"/>
    </xf>
    <xf numFmtId="1" fontId="2" fillId="0" borderId="17" xfId="0" applyNumberFormat="1" applyFont="1" applyFill="1" applyBorder="1" applyAlignment="1">
      <alignment horizontal="center" vertical="center" wrapText="1"/>
    </xf>
    <xf numFmtId="0" fontId="2" fillId="0" borderId="18" xfId="0" applyFont="1" applyFill="1" applyBorder="1" applyAlignment="1">
      <alignment vertical="center" wrapText="1"/>
    </xf>
    <xf numFmtId="1" fontId="2" fillId="0" borderId="18" xfId="0" applyNumberFormat="1" applyFont="1" applyFill="1" applyBorder="1" applyAlignment="1">
      <alignment horizontal="center" vertical="center" wrapText="1"/>
    </xf>
    <xf numFmtId="0" fontId="17" fillId="0" borderId="18" xfId="0" applyFont="1" applyFill="1" applyBorder="1" applyAlignment="1">
      <alignment horizontal="left" vertical="center" wrapText="1"/>
    </xf>
    <xf numFmtId="1" fontId="5" fillId="0" borderId="18" xfId="0" applyNumberFormat="1" applyFont="1" applyFill="1" applyBorder="1" applyAlignment="1">
      <alignment horizontal="center" vertical="center" wrapText="1"/>
    </xf>
    <xf numFmtId="0" fontId="2" fillId="0" borderId="10" xfId="0" applyNumberFormat="1" applyFont="1" applyFill="1" applyBorder="1" applyAlignment="1">
      <alignment horizontal="justify" vertical="center" wrapText="1"/>
    </xf>
    <xf numFmtId="184" fontId="2" fillId="0" borderId="10" xfId="0" applyNumberFormat="1" applyFont="1" applyFill="1" applyBorder="1" applyAlignment="1">
      <alignment horizontal="center" vertical="center" wrapText="1"/>
    </xf>
    <xf numFmtId="184" fontId="5" fillId="0" borderId="10" xfId="54" applyNumberFormat="1" applyFont="1" applyFill="1" applyBorder="1" applyAlignment="1">
      <alignment horizontal="center" vertical="top" wrapText="1"/>
      <protection/>
    </xf>
    <xf numFmtId="0" fontId="2" fillId="0" borderId="10" xfId="0" applyFont="1" applyFill="1" applyBorder="1" applyAlignment="1">
      <alignment vertical="center" wrapText="1"/>
    </xf>
    <xf numFmtId="1" fontId="2" fillId="0" borderId="11"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1" fontId="0" fillId="0" borderId="10" xfId="0" applyNumberFormat="1" applyFont="1" applyFill="1" applyBorder="1" applyAlignment="1">
      <alignment horizontal="center"/>
    </xf>
    <xf numFmtId="0" fontId="5" fillId="0" borderId="10" xfId="0" applyFont="1" applyFill="1" applyBorder="1" applyAlignment="1">
      <alignment horizontal="left" vertical="center" wrapText="1"/>
    </xf>
    <xf numFmtId="0" fontId="1" fillId="0" borderId="10" xfId="0" applyFont="1" applyFill="1" applyBorder="1" applyAlignment="1">
      <alignment/>
    </xf>
    <xf numFmtId="0" fontId="0" fillId="0" borderId="10" xfId="0" applyFont="1" applyFill="1" applyBorder="1" applyAlignment="1">
      <alignment horizontal="center"/>
    </xf>
    <xf numFmtId="2" fontId="2" fillId="0" borderId="10" xfId="0" applyNumberFormat="1" applyFont="1" applyFill="1" applyBorder="1" applyAlignment="1">
      <alignment horizontal="center" vertical="center" wrapText="1"/>
    </xf>
    <xf numFmtId="1" fontId="2" fillId="0" borderId="10" xfId="54" applyNumberFormat="1" applyFont="1" applyFill="1" applyBorder="1" applyAlignment="1">
      <alignment horizontal="center" vertical="top" wrapText="1"/>
      <protection/>
    </xf>
    <xf numFmtId="2" fontId="2" fillId="0" borderId="10" xfId="54" applyNumberFormat="1" applyFont="1" applyFill="1" applyBorder="1" applyAlignment="1">
      <alignment horizontal="center" vertical="top" wrapText="1"/>
      <protection/>
    </xf>
    <xf numFmtId="2" fontId="5" fillId="0" borderId="10" xfId="54" applyNumberFormat="1" applyFont="1" applyFill="1" applyBorder="1" applyAlignment="1">
      <alignment horizontal="center" vertical="top" wrapText="1"/>
      <protection/>
    </xf>
    <xf numFmtId="0" fontId="12" fillId="0" borderId="0" xfId="0" applyFont="1" applyFill="1" applyAlignment="1">
      <alignment/>
    </xf>
    <xf numFmtId="0" fontId="22" fillId="0" borderId="10" xfId="0" applyFont="1" applyFill="1" applyBorder="1" applyAlignment="1">
      <alignment horizontal="left" vertical="center" wrapText="1"/>
    </xf>
    <xf numFmtId="1" fontId="0" fillId="0" borderId="10" xfId="0" applyNumberFormat="1" applyFont="1" applyFill="1" applyBorder="1" applyAlignment="1">
      <alignment horizontal="center" vertical="center"/>
    </xf>
    <xf numFmtId="0" fontId="0" fillId="0" borderId="14" xfId="0" applyFont="1" applyFill="1" applyBorder="1" applyAlignment="1">
      <alignment/>
    </xf>
    <xf numFmtId="0" fontId="1" fillId="0" borderId="10" xfId="0" applyFont="1" applyFill="1" applyBorder="1" applyAlignment="1">
      <alignment horizontal="center" vertical="center"/>
    </xf>
    <xf numFmtId="0" fontId="22" fillId="0" borderId="10" xfId="0" applyFont="1" applyFill="1" applyBorder="1" applyAlignment="1">
      <alignment horizontal="left" vertical="center"/>
    </xf>
    <xf numFmtId="49" fontId="0" fillId="0" borderId="10" xfId="0" applyNumberFormat="1"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184" fontId="0" fillId="0" borderId="10" xfId="0" applyNumberFormat="1" applyFont="1" applyFill="1" applyBorder="1" applyAlignment="1">
      <alignment horizontal="center" vertical="center"/>
    </xf>
    <xf numFmtId="1" fontId="0" fillId="0" borderId="14" xfId="0" applyNumberFormat="1" applyFont="1" applyFill="1" applyBorder="1" applyAlignment="1">
      <alignment horizontal="center" vertical="center"/>
    </xf>
    <xf numFmtId="0" fontId="0" fillId="0" borderId="14" xfId="0" applyFont="1" applyFill="1" applyBorder="1" applyAlignment="1">
      <alignment horizontal="center" vertical="center"/>
    </xf>
    <xf numFmtId="184" fontId="0" fillId="0" borderId="14" xfId="0" applyNumberFormat="1" applyFont="1" applyFill="1" applyBorder="1" applyAlignment="1">
      <alignment horizontal="center" vertical="center"/>
    </xf>
    <xf numFmtId="0" fontId="1" fillId="0" borderId="10" xfId="0" applyFont="1" applyFill="1" applyBorder="1" applyAlignment="1">
      <alignment vertical="center" wrapText="1"/>
    </xf>
    <xf numFmtId="0" fontId="0" fillId="0" borderId="10" xfId="0" applyFont="1" applyFill="1" applyBorder="1" applyAlignment="1">
      <alignment/>
    </xf>
    <xf numFmtId="0" fontId="12" fillId="32" borderId="0" xfId="0" applyFont="1" applyFill="1" applyAlignment="1">
      <alignment/>
    </xf>
    <xf numFmtId="1" fontId="2" fillId="0" borderId="12" xfId="0" applyNumberFormat="1" applyFont="1" applyFill="1" applyBorder="1" applyAlignment="1">
      <alignment horizontal="center" vertical="center" wrapText="1"/>
    </xf>
    <xf numFmtId="0" fontId="0" fillId="0" borderId="11" xfId="0" applyFont="1" applyFill="1" applyBorder="1" applyAlignment="1">
      <alignment/>
    </xf>
    <xf numFmtId="0" fontId="0" fillId="0" borderId="12" xfId="0" applyFont="1" applyFill="1" applyBorder="1" applyAlignment="1">
      <alignment horizontal="left" vertical="center" wrapText="1"/>
    </xf>
    <xf numFmtId="0" fontId="0" fillId="0" borderId="12" xfId="0" applyFont="1" applyFill="1" applyBorder="1" applyAlignment="1">
      <alignment/>
    </xf>
    <xf numFmtId="0" fontId="0" fillId="0" borderId="12" xfId="0" applyFont="1" applyFill="1" applyBorder="1" applyAlignment="1">
      <alignment horizontal="center" vertical="center"/>
    </xf>
    <xf numFmtId="0" fontId="23"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1" fillId="0" borderId="10" xfId="0" applyFont="1" applyFill="1" applyBorder="1" applyAlignment="1">
      <alignment horizontal="center" vertical="top"/>
    </xf>
    <xf numFmtId="0" fontId="23" fillId="0" borderId="10" xfId="0" applyFont="1" applyFill="1" applyBorder="1" applyAlignment="1">
      <alignment horizontal="left"/>
    </xf>
    <xf numFmtId="0" fontId="13" fillId="0" borderId="10" xfId="0" applyFont="1" applyFill="1" applyBorder="1" applyAlignment="1">
      <alignment horizontal="center" vertical="center"/>
    </xf>
    <xf numFmtId="1" fontId="2" fillId="0" borderId="10" xfId="0" applyNumberFormat="1" applyFont="1" applyFill="1" applyBorder="1" applyAlignment="1">
      <alignment horizontal="center" vertical="center"/>
    </xf>
    <xf numFmtId="0" fontId="2" fillId="0" borderId="10" xfId="0" applyFont="1" applyFill="1" applyBorder="1" applyAlignment="1">
      <alignment/>
    </xf>
    <xf numFmtId="0" fontId="6" fillId="0" borderId="10" xfId="0" applyFont="1" applyFill="1" applyBorder="1" applyAlignment="1">
      <alignment horizontal="center" vertical="center" wrapText="1"/>
    </xf>
    <xf numFmtId="184" fontId="2" fillId="0" borderId="10" xfId="0" applyNumberFormat="1" applyFont="1" applyFill="1" applyBorder="1" applyAlignment="1">
      <alignment horizontal="center" vertical="center"/>
    </xf>
    <xf numFmtId="0" fontId="2" fillId="32" borderId="12" xfId="0" applyFont="1" applyFill="1" applyBorder="1" applyAlignment="1">
      <alignment horizontal="center" vertical="center" wrapText="1"/>
    </xf>
    <xf numFmtId="0" fontId="2" fillId="32" borderId="10" xfId="0" applyFont="1" applyFill="1" applyBorder="1" applyAlignment="1">
      <alignment horizontal="center"/>
    </xf>
    <xf numFmtId="0" fontId="2" fillId="32"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184" fontId="5" fillId="0" borderId="0"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13" xfId="0" applyFont="1" applyFill="1" applyBorder="1" applyAlignment="1">
      <alignment horizontal="center"/>
    </xf>
    <xf numFmtId="0" fontId="24" fillId="0" borderId="0" xfId="0" applyFont="1" applyFill="1" applyAlignment="1">
      <alignment horizontal="center" vertical="top" wrapText="1"/>
    </xf>
    <xf numFmtId="0" fontId="1" fillId="0" borderId="0" xfId="0" applyFont="1" applyFill="1" applyBorder="1" applyAlignment="1">
      <alignment horizontal="center"/>
    </xf>
    <xf numFmtId="0" fontId="24" fillId="0" borderId="0" xfId="0" applyFont="1" applyFill="1" applyAlignment="1">
      <alignment horizontal="justify"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0" xfId="0" applyFont="1" applyFill="1" applyAlignment="1">
      <alignment vertical="top" wrapText="1"/>
    </xf>
    <xf numFmtId="49" fontId="2" fillId="0" borderId="10" xfId="0" applyNumberFormat="1" applyFont="1" applyFill="1" applyBorder="1" applyAlignment="1">
      <alignment horizontal="center" vertical="center"/>
    </xf>
    <xf numFmtId="0" fontId="25" fillId="0" borderId="10" xfId="0" applyFont="1" applyFill="1" applyBorder="1" applyAlignment="1">
      <alignment horizontal="center" vertical="center" wrapText="1"/>
    </xf>
    <xf numFmtId="0" fontId="25" fillId="32" borderId="10" xfId="0" applyFont="1" applyFill="1" applyBorder="1" applyAlignment="1">
      <alignment horizontal="center" vertical="center" wrapText="1"/>
    </xf>
    <xf numFmtId="0" fontId="25" fillId="0" borderId="0" xfId="0" applyFont="1" applyFill="1" applyAlignment="1">
      <alignment horizontal="justify"/>
    </xf>
    <xf numFmtId="0" fontId="1" fillId="0" borderId="0" xfId="0" applyFont="1" applyFill="1" applyAlignment="1">
      <alignment vertical="top" wrapText="1"/>
    </xf>
    <xf numFmtId="0" fontId="0" fillId="0" borderId="0" xfId="0" applyFont="1" applyBorder="1" applyAlignment="1">
      <alignment/>
    </xf>
    <xf numFmtId="0" fontId="2" fillId="0" borderId="10" xfId="0" applyFont="1" applyFill="1" applyBorder="1" applyAlignment="1">
      <alignment vertical="top" wrapText="1"/>
    </xf>
    <xf numFmtId="0" fontId="2" fillId="32" borderId="10" xfId="0" applyFont="1" applyFill="1" applyBorder="1" applyAlignment="1">
      <alignment horizontal="justify" vertical="top" wrapText="1"/>
    </xf>
    <xf numFmtId="1" fontId="2" fillId="32" borderId="10" xfId="0" applyNumberFormat="1" applyFont="1" applyFill="1" applyBorder="1" applyAlignment="1">
      <alignment horizontal="center" vertical="center" wrapText="1"/>
    </xf>
    <xf numFmtId="0" fontId="5" fillId="0" borderId="10" xfId="0" applyFont="1" applyFill="1" applyBorder="1" applyAlignment="1">
      <alignment horizontal="center" vertical="top" wrapText="1"/>
    </xf>
    <xf numFmtId="0" fontId="5" fillId="32" borderId="10" xfId="0" applyFont="1" applyFill="1" applyBorder="1" applyAlignment="1">
      <alignment horizontal="justify" wrapText="1"/>
    </xf>
    <xf numFmtId="0" fontId="5" fillId="32" borderId="10" xfId="0" applyFont="1" applyFill="1" applyBorder="1" applyAlignment="1">
      <alignment horizontal="center" vertical="top" wrapText="1"/>
    </xf>
    <xf numFmtId="1" fontId="5" fillId="32" borderId="10" xfId="0" applyNumberFormat="1" applyFont="1" applyFill="1" applyBorder="1" applyAlignment="1">
      <alignment horizontal="center" vertical="top" wrapText="1"/>
    </xf>
    <xf numFmtId="0" fontId="26" fillId="0" borderId="0" xfId="0" applyFont="1" applyFill="1" applyAlignment="1">
      <alignment/>
    </xf>
    <xf numFmtId="0" fontId="24" fillId="0" borderId="0" xfId="0" applyFont="1" applyFill="1" applyAlignment="1">
      <alignment vertical="top" wrapText="1"/>
    </xf>
    <xf numFmtId="0" fontId="1" fillId="0" borderId="0" xfId="0" applyFont="1" applyAlignment="1">
      <alignment/>
    </xf>
    <xf numFmtId="2" fontId="2" fillId="32" borderId="10" xfId="54" applyNumberFormat="1" applyFont="1" applyFill="1" applyBorder="1" applyAlignment="1">
      <alignment horizontal="center" vertical="top" wrapText="1"/>
      <protection/>
    </xf>
    <xf numFmtId="1" fontId="2" fillId="32" borderId="10" xfId="54" applyNumberFormat="1" applyFont="1" applyFill="1" applyBorder="1" applyAlignment="1">
      <alignment horizontal="center" vertical="top" wrapText="1"/>
      <protection/>
    </xf>
    <xf numFmtId="2" fontId="2" fillId="32" borderId="10" xfId="0" applyNumberFormat="1" applyFont="1" applyFill="1" applyBorder="1" applyAlignment="1">
      <alignment horizontal="center" vertical="center" wrapText="1"/>
    </xf>
    <xf numFmtId="0" fontId="13" fillId="32" borderId="12" xfId="0" applyFont="1" applyFill="1" applyBorder="1" applyAlignment="1">
      <alignment horizontal="center" vertical="center" wrapText="1"/>
    </xf>
    <xf numFmtId="1" fontId="5" fillId="32" borderId="10" xfId="54" applyNumberFormat="1" applyFont="1" applyFill="1" applyBorder="1" applyAlignment="1">
      <alignment horizontal="center" vertical="top" wrapText="1"/>
      <protection/>
    </xf>
    <xf numFmtId="0" fontId="2" fillId="0" borderId="0" xfId="53" applyFont="1" applyBorder="1" applyAlignment="1">
      <alignment horizontal="left" vertical="center" wrapText="1"/>
      <protection/>
    </xf>
    <xf numFmtId="0" fontId="0" fillId="0" borderId="0" xfId="53" applyFont="1">
      <alignment/>
      <protection/>
    </xf>
    <xf numFmtId="0" fontId="1" fillId="0" borderId="0" xfId="53" applyFont="1" applyAlignment="1">
      <alignment horizontal="right"/>
      <protection/>
    </xf>
    <xf numFmtId="0" fontId="1" fillId="0" borderId="0" xfId="53" applyFont="1">
      <alignment/>
      <protection/>
    </xf>
    <xf numFmtId="0" fontId="13" fillId="0" borderId="0" xfId="53" applyFont="1" applyAlignment="1">
      <alignment horizontal="center" vertical="top"/>
      <protection/>
    </xf>
    <xf numFmtId="0" fontId="2" fillId="0" borderId="0" xfId="53" applyFont="1" applyAlignment="1">
      <alignment horizontal="center" vertical="top"/>
      <protection/>
    </xf>
    <xf numFmtId="0" fontId="0" fillId="32" borderId="0" xfId="0" applyFont="1" applyFill="1" applyAlignment="1">
      <alignment horizontal="center" vertical="center"/>
    </xf>
    <xf numFmtId="49" fontId="0" fillId="32" borderId="10" xfId="0" applyNumberFormat="1" applyFont="1" applyFill="1" applyBorder="1" applyAlignment="1">
      <alignment horizontal="center" vertical="center"/>
    </xf>
    <xf numFmtId="0" fontId="1" fillId="32" borderId="10" xfId="0" applyFont="1" applyFill="1" applyBorder="1" applyAlignment="1">
      <alignment horizontal="left" vertical="center" wrapText="1"/>
    </xf>
    <xf numFmtId="0" fontId="22" fillId="32" borderId="10" xfId="0" applyFont="1" applyFill="1" applyBorder="1" applyAlignment="1">
      <alignment horizontal="left" vertical="center" wrapText="1"/>
    </xf>
    <xf numFmtId="0" fontId="0" fillId="32" borderId="10" xfId="0" applyFont="1" applyFill="1" applyBorder="1" applyAlignment="1">
      <alignment horizontal="center" vertical="center"/>
    </xf>
    <xf numFmtId="0" fontId="0" fillId="32" borderId="12" xfId="0" applyFont="1" applyFill="1" applyBorder="1" applyAlignment="1">
      <alignment horizontal="left" vertical="center" wrapText="1"/>
    </xf>
    <xf numFmtId="0" fontId="0" fillId="32" borderId="14" xfId="0" applyFont="1" applyFill="1" applyBorder="1" applyAlignment="1">
      <alignment horizontal="center" vertical="center"/>
    </xf>
    <xf numFmtId="0" fontId="1" fillId="32" borderId="10" xfId="0" applyFont="1" applyFill="1" applyBorder="1" applyAlignment="1">
      <alignment horizontal="center" vertical="top"/>
    </xf>
    <xf numFmtId="0" fontId="22" fillId="32" borderId="10" xfId="0" applyFont="1" applyFill="1" applyBorder="1" applyAlignment="1">
      <alignment horizontal="left"/>
    </xf>
    <xf numFmtId="0" fontId="0" fillId="32" borderId="14" xfId="0" applyFont="1" applyFill="1" applyBorder="1" applyAlignment="1">
      <alignment/>
    </xf>
    <xf numFmtId="0" fontId="0" fillId="32" borderId="10" xfId="0" applyFont="1" applyFill="1" applyBorder="1" applyAlignment="1">
      <alignment horizontal="left" vertical="center" wrapText="1"/>
    </xf>
    <xf numFmtId="1" fontId="0" fillId="32" borderId="10" xfId="0" applyNumberFormat="1" applyFont="1" applyFill="1" applyBorder="1" applyAlignment="1">
      <alignment horizontal="center" vertical="center"/>
    </xf>
    <xf numFmtId="184" fontId="0" fillId="32" borderId="10"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0" fontId="0" fillId="32" borderId="0" xfId="0" applyFont="1" applyFill="1" applyAlignment="1">
      <alignment wrapText="1"/>
    </xf>
    <xf numFmtId="49" fontId="2" fillId="0" borderId="11" xfId="0" applyNumberFormat="1" applyFont="1" applyFill="1" applyBorder="1" applyAlignment="1">
      <alignment vertical="center" wrapText="1"/>
    </xf>
    <xf numFmtId="0" fontId="2" fillId="32" borderId="0" xfId="0" applyFont="1" applyFill="1" applyAlignment="1">
      <alignment/>
    </xf>
    <xf numFmtId="184" fontId="5" fillId="0" borderId="0" xfId="54" applyNumberFormat="1" applyFont="1" applyFill="1" applyBorder="1" applyAlignment="1">
      <alignment horizontal="center" vertical="top" wrapText="1"/>
      <protection/>
    </xf>
    <xf numFmtId="184" fontId="2" fillId="0" borderId="18" xfId="0" applyNumberFormat="1" applyFont="1" applyFill="1" applyBorder="1" applyAlignment="1">
      <alignment horizontal="center" vertical="center" wrapText="1"/>
    </xf>
    <xf numFmtId="184" fontId="5" fillId="0" borderId="12" xfId="0" applyNumberFormat="1" applyFont="1" applyFill="1" applyBorder="1" applyAlignment="1">
      <alignment horizontal="center" vertical="top" wrapText="1"/>
    </xf>
    <xf numFmtId="184" fontId="5" fillId="0" borderId="18" xfId="0" applyNumberFormat="1" applyFont="1" applyFill="1" applyBorder="1" applyAlignment="1">
      <alignment horizontal="center" vertical="top" wrapText="1"/>
    </xf>
    <xf numFmtId="0" fontId="2" fillId="0" borderId="14" xfId="0" applyFont="1" applyFill="1" applyBorder="1" applyAlignment="1">
      <alignment vertical="center" wrapText="1"/>
    </xf>
    <xf numFmtId="0" fontId="2" fillId="0" borderId="17" xfId="0" applyFont="1" applyFill="1" applyBorder="1" applyAlignment="1">
      <alignment vertical="center" wrapText="1"/>
    </xf>
    <xf numFmtId="0" fontId="5" fillId="0" borderId="14" xfId="0" applyFont="1" applyFill="1" applyBorder="1" applyAlignment="1">
      <alignment vertical="center" wrapText="1"/>
    </xf>
    <xf numFmtId="0" fontId="5" fillId="0" borderId="17" xfId="0" applyFont="1" applyFill="1" applyBorder="1" applyAlignment="1">
      <alignment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4" fillId="0" borderId="0" xfId="0" applyFont="1" applyFill="1" applyAlignment="1">
      <alignment horizontal="left" vertical="top" wrapText="1"/>
    </xf>
    <xf numFmtId="0" fontId="1" fillId="0" borderId="13" xfId="0" applyFont="1" applyFill="1" applyBorder="1" applyAlignment="1">
      <alignment horizontal="center"/>
    </xf>
    <xf numFmtId="0" fontId="3" fillId="0" borderId="20" xfId="0" applyFont="1" applyFill="1" applyBorder="1" applyAlignment="1">
      <alignment horizontal="center" vertical="top" wrapText="1"/>
    </xf>
    <xf numFmtId="0" fontId="3" fillId="0" borderId="0" xfId="0" applyFont="1" applyFill="1" applyAlignment="1">
      <alignment horizontal="center" vertical="top"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4" fillId="0" borderId="0" xfId="0" applyFont="1" applyFill="1" applyAlignment="1">
      <alignment horizontal="left" wrapText="1"/>
    </xf>
    <xf numFmtId="1" fontId="2" fillId="0" borderId="14" xfId="0" applyNumberFormat="1" applyFont="1" applyFill="1" applyBorder="1" applyAlignment="1">
      <alignment horizontal="center" vertical="center" wrapText="1"/>
    </xf>
    <xf numFmtId="1" fontId="2" fillId="0" borderId="17"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Fill="1" applyAlignment="1">
      <alignment horizontal="left" wrapText="1"/>
    </xf>
    <xf numFmtId="0" fontId="7" fillId="0" borderId="23" xfId="0" applyFont="1" applyFill="1" applyBorder="1" applyAlignment="1">
      <alignment horizontal="center"/>
    </xf>
    <xf numFmtId="0" fontId="5" fillId="0" borderId="1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0" fillId="0" borderId="0" xfId="0" applyFont="1" applyFill="1" applyBorder="1" applyAlignment="1">
      <alignment horizontal="center" vertical="top"/>
    </xf>
    <xf numFmtId="0" fontId="2" fillId="0" borderId="15" xfId="0" applyFont="1" applyFill="1" applyBorder="1" applyAlignment="1">
      <alignment horizontal="center" vertical="center" wrapText="1"/>
    </xf>
    <xf numFmtId="0" fontId="0" fillId="0" borderId="0" xfId="0" applyFont="1" applyFill="1" applyAlignment="1">
      <alignment horizontal="left" vertical="center" wrapText="1"/>
    </xf>
    <xf numFmtId="0" fontId="5" fillId="0" borderId="14" xfId="0" applyFont="1" applyFill="1" applyBorder="1" applyAlignment="1">
      <alignment horizontal="center"/>
    </xf>
    <xf numFmtId="0" fontId="5" fillId="0" borderId="17" xfId="0" applyFont="1" applyFill="1" applyBorder="1" applyAlignment="1">
      <alignment horizontal="center"/>
    </xf>
    <xf numFmtId="0" fontId="2" fillId="0" borderId="2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Alignment="1">
      <alignment horizontal="left" wrapText="1"/>
    </xf>
    <xf numFmtId="49" fontId="2" fillId="0" borderId="14"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49" fontId="1" fillId="0" borderId="13" xfId="0"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horizontal="left"/>
    </xf>
    <xf numFmtId="0" fontId="1" fillId="0" borderId="0" xfId="0" applyFont="1" applyFill="1" applyAlignment="1">
      <alignment horizontal="left" vertical="center" wrapText="1"/>
    </xf>
    <xf numFmtId="0" fontId="1" fillId="0" borderId="0" xfId="0" applyFont="1" applyFill="1" applyAlignment="1">
      <alignment/>
    </xf>
    <xf numFmtId="0" fontId="11" fillId="0" borderId="0" xfId="0" applyFont="1" applyFill="1" applyBorder="1" applyAlignment="1">
      <alignment horizontal="center" vertical="top"/>
    </xf>
    <xf numFmtId="0" fontId="0" fillId="0" borderId="0" xfId="0" applyFont="1" applyFill="1" applyAlignment="1">
      <alignment horizontal="center" vertical="top"/>
    </xf>
    <xf numFmtId="49" fontId="5" fillId="0" borderId="1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0" fontId="0" fillId="0" borderId="14" xfId="0" applyFont="1" applyFill="1" applyBorder="1" applyAlignment="1">
      <alignment horizontal="center"/>
    </xf>
    <xf numFmtId="0" fontId="0" fillId="0" borderId="17" xfId="0" applyFont="1" applyFill="1" applyBorder="1" applyAlignment="1">
      <alignment horizontal="center"/>
    </xf>
    <xf numFmtId="0" fontId="13" fillId="0" borderId="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0" xfId="0" applyFont="1" applyFill="1" applyBorder="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0" fontId="0" fillId="0" borderId="12" xfId="0" applyFont="1" applyFill="1" applyBorder="1" applyAlignment="1">
      <alignment/>
    </xf>
    <xf numFmtId="0" fontId="2" fillId="0" borderId="27"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1" fillId="32" borderId="14" xfId="0" applyFont="1" applyFill="1" applyBorder="1" applyAlignment="1">
      <alignment horizontal="left" vertical="center" wrapText="1"/>
    </xf>
    <xf numFmtId="0" fontId="1" fillId="32" borderId="15" xfId="0" applyFont="1" applyFill="1" applyBorder="1" applyAlignment="1">
      <alignment horizontal="left" vertical="center" wrapText="1"/>
    </xf>
    <xf numFmtId="0" fontId="1" fillId="32" borderId="17" xfId="0" applyFont="1" applyFill="1" applyBorder="1" applyAlignment="1">
      <alignment horizontal="left" vertical="center" wrapText="1"/>
    </xf>
    <xf numFmtId="0" fontId="2" fillId="0" borderId="11" xfId="53" applyFont="1" applyFill="1" applyBorder="1" applyAlignment="1">
      <alignment horizontal="center" vertical="center" wrapText="1"/>
      <protection/>
    </xf>
    <xf numFmtId="0" fontId="2" fillId="0" borderId="12" xfId="53" applyFont="1" applyFill="1" applyBorder="1" applyAlignment="1">
      <alignment horizontal="center" vertical="center" wrapText="1"/>
      <protection/>
    </xf>
    <xf numFmtId="0" fontId="2" fillId="0" borderId="21" xfId="53" applyFont="1" applyFill="1" applyBorder="1" applyAlignment="1">
      <alignment horizontal="center" vertical="center" wrapText="1"/>
      <protection/>
    </xf>
    <xf numFmtId="0" fontId="2" fillId="0" borderId="22" xfId="53" applyFont="1" applyFill="1" applyBorder="1" applyAlignment="1">
      <alignment horizontal="center" vertical="center" wrapText="1"/>
      <protection/>
    </xf>
    <xf numFmtId="0" fontId="2" fillId="0" borderId="16" xfId="53" applyFont="1" applyFill="1" applyBorder="1" applyAlignment="1">
      <alignment horizontal="center" vertical="center" wrapText="1"/>
      <protection/>
    </xf>
    <xf numFmtId="0" fontId="2" fillId="0" borderId="18" xfId="53" applyFont="1" applyFill="1" applyBorder="1" applyAlignment="1">
      <alignment horizontal="center" vertical="center" wrapText="1"/>
      <protection/>
    </xf>
    <xf numFmtId="0" fontId="2" fillId="0" borderId="14" xfId="53" applyFont="1" applyFill="1" applyBorder="1" applyAlignment="1">
      <alignment horizontal="center" vertical="center" wrapText="1"/>
      <protection/>
    </xf>
    <xf numFmtId="0" fontId="2" fillId="0" borderId="17" xfId="53"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3" fillId="0" borderId="14" xfId="53" applyFont="1" applyFill="1" applyBorder="1" applyAlignment="1">
      <alignment horizontal="left" vertical="center" wrapText="1"/>
      <protection/>
    </xf>
    <xf numFmtId="0" fontId="3" fillId="0" borderId="17" xfId="53" applyFont="1" applyFill="1" applyBorder="1" applyAlignment="1">
      <alignment horizontal="left" vertical="center" wrapText="1"/>
      <protection/>
    </xf>
    <xf numFmtId="0" fontId="2" fillId="0" borderId="24" xfId="53" applyFont="1" applyFill="1" applyBorder="1" applyAlignment="1">
      <alignment horizontal="center" vertical="center" textRotation="90" wrapText="1"/>
      <protection/>
    </xf>
    <xf numFmtId="0" fontId="2" fillId="0" borderId="16" xfId="53" applyFont="1" applyFill="1" applyBorder="1" applyAlignment="1">
      <alignment horizontal="center" vertical="center" textRotation="90" wrapText="1"/>
      <protection/>
    </xf>
    <xf numFmtId="0" fontId="5" fillId="0" borderId="14" xfId="53" applyFont="1" applyFill="1" applyBorder="1" applyAlignment="1">
      <alignment horizontal="left"/>
      <protection/>
    </xf>
    <xf numFmtId="0" fontId="5" fillId="0" borderId="17" xfId="53" applyFont="1" applyFill="1" applyBorder="1" applyAlignment="1">
      <alignment horizontal="left"/>
      <protection/>
    </xf>
    <xf numFmtId="0" fontId="16" fillId="0" borderId="14" xfId="53" applyFont="1" applyFill="1" applyBorder="1" applyAlignment="1">
      <alignment horizontal="left" vertical="top" wrapText="1"/>
      <protection/>
    </xf>
    <xf numFmtId="0" fontId="16" fillId="0" borderId="17" xfId="53" applyFont="1" applyFill="1" applyBorder="1" applyAlignment="1">
      <alignment horizontal="left" vertical="top" wrapText="1"/>
      <protection/>
    </xf>
    <xf numFmtId="0" fontId="2" fillId="0" borderId="19" xfId="53" applyFont="1" applyFill="1" applyBorder="1" applyAlignment="1">
      <alignment horizontal="center" vertical="center" wrapText="1"/>
      <protection/>
    </xf>
    <xf numFmtId="0" fontId="0" fillId="0" borderId="12" xfId="53" applyFont="1" applyFill="1" applyBorder="1" applyAlignment="1">
      <alignment horizontal="center" vertical="center" wrapText="1"/>
      <protection/>
    </xf>
    <xf numFmtId="0" fontId="2" fillId="0" borderId="15" xfId="53" applyFont="1" applyFill="1" applyBorder="1" applyAlignment="1">
      <alignment horizontal="center" vertical="center" wrapText="1"/>
      <protection/>
    </xf>
    <xf numFmtId="0" fontId="2" fillId="0" borderId="10" xfId="53" applyFont="1" applyFill="1" applyBorder="1" applyAlignment="1">
      <alignment horizontal="center" vertical="center" textRotation="90" wrapText="1"/>
      <protection/>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1" xfId="0" applyFont="1" applyFill="1" applyBorder="1" applyAlignment="1">
      <alignment horizontal="justify" vertical="center" wrapText="1"/>
    </xf>
    <xf numFmtId="0" fontId="2" fillId="32" borderId="12" xfId="0" applyFont="1" applyFill="1" applyBorder="1" applyAlignment="1">
      <alignment horizontal="justify" vertical="center" wrapText="1"/>
    </xf>
    <xf numFmtId="0" fontId="2" fillId="32" borderId="14"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7" xfId="0" applyFont="1" applyFill="1" applyBorder="1" applyAlignment="1">
      <alignment horizontal="center" vertical="center" wrapText="1"/>
    </xf>
    <xf numFmtId="0" fontId="2" fillId="32" borderId="10" xfId="0" applyFont="1" applyFill="1" applyBorder="1" applyAlignment="1">
      <alignment horizontal="center"/>
    </xf>
    <xf numFmtId="0" fontId="1" fillId="32" borderId="0" xfId="0" applyFont="1" applyFill="1" applyAlignment="1">
      <alignment horizontal="left" wrapText="1"/>
    </xf>
    <xf numFmtId="0" fontId="2" fillId="32" borderId="10" xfId="0" applyFont="1" applyFill="1" applyBorder="1" applyAlignment="1">
      <alignment horizontal="center" vertical="center" wrapText="1"/>
    </xf>
    <xf numFmtId="0" fontId="0" fillId="0" borderId="0" xfId="0" applyFont="1" applyFill="1" applyAlignment="1">
      <alignment horizontal="justify" vertical="center" wrapText="1"/>
    </xf>
    <xf numFmtId="0" fontId="1" fillId="0" borderId="0" xfId="0" applyFont="1" applyFill="1" applyAlignment="1">
      <alignment horizontal="left" vertical="top"/>
    </xf>
    <xf numFmtId="0" fontId="2" fillId="32" borderId="1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0" fillId="0" borderId="13" xfId="0" applyFont="1" applyFill="1" applyBorder="1" applyAlignment="1">
      <alignment horizontal="center"/>
    </xf>
    <xf numFmtId="0" fontId="5" fillId="32" borderId="10" xfId="0" applyFont="1" applyFill="1" applyBorder="1" applyAlignment="1">
      <alignment horizontal="center" vertical="center" wrapText="1"/>
    </xf>
    <xf numFmtId="1" fontId="5" fillId="32" borderId="10" xfId="0" applyNumberFormat="1" applyFont="1" applyFill="1" applyBorder="1" applyAlignment="1">
      <alignment horizontal="center" vertical="center" wrapText="1"/>
    </xf>
    <xf numFmtId="1" fontId="2" fillId="32" borderId="10" xfId="0" applyNumberFormat="1" applyFont="1" applyFill="1" applyBorder="1" applyAlignment="1">
      <alignment horizontal="center" vertical="center" wrapText="1"/>
    </xf>
    <xf numFmtId="0" fontId="1" fillId="32" borderId="0" xfId="0" applyFont="1" applyFill="1" applyAlignment="1">
      <alignment horizontal="left" vertical="center" wrapText="1"/>
    </xf>
    <xf numFmtId="0" fontId="3" fillId="0" borderId="0" xfId="0" applyFont="1" applyFill="1" applyBorder="1" applyAlignment="1">
      <alignment horizontal="center" vertical="top" wrapText="1"/>
    </xf>
    <xf numFmtId="1" fontId="2" fillId="0" borderId="14" xfId="0" applyNumberFormat="1" applyFont="1" applyFill="1" applyBorder="1" applyAlignment="1">
      <alignment horizontal="center" vertical="center"/>
    </xf>
    <xf numFmtId="0" fontId="2" fillId="0" borderId="17" xfId="0" applyFont="1" applyFill="1" applyBorder="1" applyAlignment="1">
      <alignment horizontal="center" vertical="center"/>
    </xf>
    <xf numFmtId="0" fontId="11" fillId="0" borderId="0" xfId="0" applyFont="1" applyFill="1" applyAlignment="1">
      <alignment horizontal="left" wrapText="1"/>
    </xf>
    <xf numFmtId="0" fontId="11" fillId="32" borderId="0" xfId="0" applyFont="1" applyFill="1" applyAlignment="1">
      <alignment horizontal="left" wrapText="1"/>
    </xf>
    <xf numFmtId="0" fontId="2" fillId="0" borderId="14" xfId="0" applyFont="1" applyFill="1" applyBorder="1" applyAlignment="1">
      <alignment horizontal="center" vertical="center"/>
    </xf>
    <xf numFmtId="184" fontId="2" fillId="0" borderId="14" xfId="0" applyNumberFormat="1" applyFont="1" applyFill="1" applyBorder="1" applyAlignment="1">
      <alignment horizontal="center" vertical="center"/>
    </xf>
    <xf numFmtId="184" fontId="2" fillId="0" borderId="17" xfId="0" applyNumberFormat="1" applyFont="1" applyFill="1" applyBorder="1" applyAlignment="1">
      <alignment horizontal="center" vertical="center"/>
    </xf>
    <xf numFmtId="0" fontId="15" fillId="0" borderId="14" xfId="0" applyFont="1" applyFill="1" applyBorder="1" applyAlignment="1">
      <alignment horizontal="center" vertical="center" wrapText="1"/>
    </xf>
    <xf numFmtId="0" fontId="15" fillId="0" borderId="17" xfId="0" applyFont="1" applyFill="1" applyBorder="1" applyAlignment="1">
      <alignment horizontal="center" vertical="center" wrapText="1"/>
    </xf>
    <xf numFmtId="1" fontId="2" fillId="0" borderId="17" xfId="0" applyNumberFormat="1" applyFont="1" applyFill="1" applyBorder="1" applyAlignment="1">
      <alignment horizontal="center" vertical="center"/>
    </xf>
    <xf numFmtId="0" fontId="13" fillId="0" borderId="14"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9" fillId="0" borderId="14" xfId="0" applyFont="1" applyFill="1" applyBorder="1" applyAlignment="1">
      <alignment horizontal="left" vertical="top" wrapText="1"/>
    </xf>
    <xf numFmtId="0" fontId="19" fillId="0" borderId="17" xfId="0" applyFont="1" applyFill="1" applyBorder="1" applyAlignment="1">
      <alignment horizontal="left" vertical="top" wrapText="1"/>
    </xf>
    <xf numFmtId="0" fontId="2" fillId="0" borderId="14" xfId="0" applyFont="1" applyFill="1" applyBorder="1" applyAlignment="1">
      <alignment horizontal="center"/>
    </xf>
    <xf numFmtId="0" fontId="2" fillId="0" borderId="17" xfId="0" applyFont="1" applyFill="1" applyBorder="1" applyAlignment="1">
      <alignment horizontal="center"/>
    </xf>
    <xf numFmtId="0" fontId="2" fillId="0" borderId="14" xfId="0" applyFont="1" applyFill="1" applyBorder="1" applyAlignment="1">
      <alignment horizontal="left"/>
    </xf>
    <xf numFmtId="0" fontId="2" fillId="0" borderId="15" xfId="0" applyFont="1" applyFill="1" applyBorder="1" applyAlignment="1">
      <alignment horizontal="left"/>
    </xf>
    <xf numFmtId="0" fontId="2" fillId="0" borderId="17" xfId="0" applyFont="1" applyFill="1" applyBorder="1" applyAlignment="1">
      <alignment horizontal="left"/>
    </xf>
    <xf numFmtId="0" fontId="2" fillId="0" borderId="10" xfId="0" applyFont="1" applyFill="1" applyBorder="1" applyAlignment="1">
      <alignment horizontal="center"/>
    </xf>
    <xf numFmtId="49" fontId="0" fillId="0" borderId="14" xfId="0" applyNumberFormat="1" applyFont="1" applyFill="1" applyBorder="1" applyAlignment="1">
      <alignment horizontal="left" vertical="center" wrapText="1"/>
    </xf>
    <xf numFmtId="49" fontId="0" fillId="0" borderId="17" xfId="0" applyNumberFormat="1" applyFont="1" applyFill="1" applyBorder="1" applyAlignment="1">
      <alignment horizontal="left" vertical="center" wrapText="1"/>
    </xf>
    <xf numFmtId="0" fontId="0" fillId="0" borderId="20" xfId="0" applyFont="1" applyFill="1" applyBorder="1" applyAlignment="1">
      <alignment horizontal="center" vertical="top"/>
    </xf>
    <xf numFmtId="49" fontId="1" fillId="0" borderId="13" xfId="0" applyNumberFormat="1" applyFont="1" applyFill="1" applyBorder="1" applyAlignment="1">
      <alignment horizontal="left"/>
    </xf>
    <xf numFmtId="0" fontId="13" fillId="32" borderId="14" xfId="0" applyFont="1" applyFill="1" applyBorder="1" applyAlignment="1">
      <alignment horizontal="left" vertical="center" wrapText="1"/>
    </xf>
    <xf numFmtId="0" fontId="13" fillId="32" borderId="17"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звіт ІІІкв форма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italy\&#1052;&#1086;&#1080;%20&#1076;&#1086;&#1082;&#1091;&#1084;&#1077;&#1085;&#1090;&#1099;%20V%20&#1042;&#1080;&#1090;&#1072;&#1083;&#1080;&#1081;%202010_2016\2015%20&#1088;\&#1041;&#1102;&#1076;&#1078;&#1077;&#1090;&#1085;&#1080;&#1081;%20&#1079;&#1072;&#1087;&#1080;&#1090;%202015&#1088;%20&#1055;&#1062;&#1052;\&#1047;&#1072;&#1087;&#1080;&#1090;_2015_&#1055;&#1062;&#1052;_&#1079;&#1072;&#1075;&#1072;&#1083;&#1100;&#1085;%200911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7;&#1040;&#1055;&#1048;&#1058;_2019_&#1055;&#1062;&#1052;_0217610_0317450_1804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5-1(1;2;3;4;5)"/>
      <sheetName val="2015-2(1;2;3;4;5;.5.1)"/>
      <sheetName val="2015-2(5.2;5.3;5.4)"/>
      <sheetName val="2015-2(6)"/>
      <sheetName val="2015-2(7)"/>
      <sheetName val="2015-2(8;9)"/>
      <sheetName val="2015-2(10)"/>
      <sheetName val="2015-2(11)"/>
      <sheetName val="2015-2(12;13;14)заг"/>
      <sheetName val="2015-2(12.4-5;13;14)"/>
      <sheetName val="2015-3заг"/>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9-1(1;2;3;4;5)"/>
      <sheetName val="2019-2(1;2;3;4;5;.5.1;5.2)"/>
      <sheetName val="2019-2(6;6.1;6.2)"/>
      <sheetName val="2019-2(6.3;6.4)"/>
      <sheetName val="2019-2(7;7.1;7.2)"/>
      <sheetName val="2019-2(8)"/>
      <sheetName val="2019-2(9;10)"/>
      <sheetName val="2019-2(11)"/>
      <sheetName val="2019-2(12;13)"/>
      <sheetName val="2019-2(14.1;14.2;14.3)заг"/>
      <sheetName val="2019-2(14.1;14.2;14.3)сп"/>
      <sheetName val="2019-2(12.4-15)"/>
      <sheetName val="2019-3заг"/>
      <sheetName val="2019-3сп"/>
    </sheetNames>
    <sheetDataSet>
      <sheetData sheetId="2">
        <row r="40">
          <cell r="D40">
            <v>76318.45999999999</v>
          </cell>
          <cell r="H40">
            <v>88000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24997000396251678"/>
    <pageSetUpPr fitToPage="1"/>
  </sheetPr>
  <dimension ref="A1:P71"/>
  <sheetViews>
    <sheetView tabSelected="1" view="pageBreakPreview" zoomScale="85" zoomScaleSheetLayoutView="85" zoomScalePageLayoutView="0" workbookViewId="0" topLeftCell="A1">
      <selection activeCell="A70" sqref="A70:IV71"/>
    </sheetView>
  </sheetViews>
  <sheetFormatPr defaultColWidth="9.00390625" defaultRowHeight="15.75"/>
  <cols>
    <col min="1" max="1" width="9.125" style="6" customWidth="1"/>
    <col min="2" max="2" width="9.25390625" style="6" customWidth="1"/>
    <col min="3" max="3" width="38.375" style="6" customWidth="1"/>
    <col min="4" max="4" width="14.125" style="6" customWidth="1"/>
    <col min="5" max="5" width="11.00390625" style="6" customWidth="1"/>
    <col min="6" max="6" width="10.125" style="6" customWidth="1"/>
    <col min="7" max="7" width="8.00390625" style="6" customWidth="1"/>
    <col min="8" max="8" width="10.00390625" style="6" customWidth="1"/>
    <col min="9" max="9" width="10.875" style="6" customWidth="1"/>
    <col min="10" max="10" width="11.375" style="6" customWidth="1"/>
    <col min="11" max="15" width="9.00390625" style="6" customWidth="1"/>
    <col min="16" max="16" width="10.00390625" style="0" bestFit="1" customWidth="1"/>
  </cols>
  <sheetData>
    <row r="1" spans="12:15" s="5" customFormat="1" ht="72.75" customHeight="1">
      <c r="L1" s="283" t="s">
        <v>214</v>
      </c>
      <c r="M1" s="283"/>
      <c r="N1" s="283"/>
      <c r="O1" s="283"/>
    </row>
    <row r="2" spans="1:11" s="5" customFormat="1" ht="18" thickBot="1">
      <c r="A2" s="284" t="s">
        <v>215</v>
      </c>
      <c r="B2" s="284"/>
      <c r="C2" s="284"/>
      <c r="D2" s="284"/>
      <c r="E2" s="284"/>
      <c r="F2" s="284"/>
      <c r="G2" s="284"/>
      <c r="H2" s="284"/>
      <c r="I2" s="284"/>
      <c r="J2" s="284"/>
      <c r="K2" s="284"/>
    </row>
    <row r="3" s="5" customFormat="1" ht="15"/>
    <row r="4" spans="1:11" s="5" customFormat="1" ht="20.25" customHeight="1">
      <c r="A4" s="9" t="s">
        <v>19</v>
      </c>
      <c r="B4" s="271" t="s">
        <v>39</v>
      </c>
      <c r="C4" s="271"/>
      <c r="D4" s="271"/>
      <c r="E4" s="271"/>
      <c r="F4" s="271"/>
      <c r="G4" s="271"/>
      <c r="H4" s="24"/>
      <c r="I4" s="17" t="s">
        <v>208</v>
      </c>
      <c r="J4" s="20"/>
      <c r="K4" s="19"/>
    </row>
    <row r="5" spans="1:15" s="5" customFormat="1" ht="15">
      <c r="A5" s="26" t="s">
        <v>1</v>
      </c>
      <c r="B5" s="289" t="s">
        <v>64</v>
      </c>
      <c r="C5" s="289"/>
      <c r="D5" s="289"/>
      <c r="E5" s="289"/>
      <c r="F5" s="289"/>
      <c r="G5" s="289"/>
      <c r="H5" s="22"/>
      <c r="I5" s="289" t="s">
        <v>216</v>
      </c>
      <c r="J5" s="289"/>
      <c r="K5" s="289"/>
      <c r="L5" s="289"/>
      <c r="M5" s="289"/>
      <c r="N5" s="289"/>
      <c r="O5" s="289"/>
    </row>
    <row r="6" spans="1:2" s="5" customFormat="1" ht="15">
      <c r="A6" s="3"/>
      <c r="B6" s="3"/>
    </row>
    <row r="7" spans="1:4" s="5" customFormat="1" ht="15">
      <c r="A7" s="9" t="s">
        <v>20</v>
      </c>
      <c r="B7" s="3" t="s">
        <v>217</v>
      </c>
      <c r="C7" s="3"/>
      <c r="D7" s="3"/>
    </row>
    <row r="8" spans="1:2" s="5" customFormat="1" ht="15">
      <c r="A8" s="3"/>
      <c r="B8" s="3"/>
    </row>
    <row r="9" spans="1:9" s="5" customFormat="1" ht="27.75" customHeight="1">
      <c r="A9" s="3"/>
      <c r="B9" s="291" t="s">
        <v>134</v>
      </c>
      <c r="C9" s="291"/>
      <c r="D9" s="291"/>
      <c r="E9" s="291"/>
      <c r="F9" s="18"/>
      <c r="G9" s="18"/>
      <c r="H9" s="18"/>
      <c r="I9" s="18"/>
    </row>
    <row r="10" spans="1:9" s="5" customFormat="1" ht="15" customHeight="1">
      <c r="A10" s="3"/>
      <c r="B10" s="3"/>
      <c r="C10" s="8"/>
      <c r="D10" s="8"/>
      <c r="E10" s="8"/>
      <c r="F10" s="8"/>
      <c r="G10" s="8"/>
      <c r="H10" s="8"/>
      <c r="I10" s="8"/>
    </row>
    <row r="11" spans="1:4" s="5" customFormat="1" ht="15">
      <c r="A11" s="9" t="s">
        <v>25</v>
      </c>
      <c r="B11" s="3" t="s">
        <v>218</v>
      </c>
      <c r="C11" s="3"/>
      <c r="D11" s="3"/>
    </row>
    <row r="12" spans="1:4" s="5" customFormat="1" ht="15">
      <c r="A12" s="9"/>
      <c r="B12" s="3" t="s">
        <v>302</v>
      </c>
      <c r="C12" s="3"/>
      <c r="D12" s="3"/>
    </row>
    <row r="13" spans="1:2" s="5" customFormat="1" ht="15">
      <c r="A13" s="3"/>
      <c r="B13" s="3"/>
    </row>
    <row r="14" spans="1:4" s="5" customFormat="1" ht="15" hidden="1">
      <c r="A14" s="9" t="s">
        <v>90</v>
      </c>
      <c r="B14" s="3" t="s">
        <v>154</v>
      </c>
      <c r="C14" s="3"/>
      <c r="D14" s="3"/>
    </row>
    <row r="15" s="5" customFormat="1" ht="15" hidden="1">
      <c r="P15" s="4"/>
    </row>
    <row r="16" spans="1:16" s="5" customFormat="1" ht="15" customHeight="1" hidden="1">
      <c r="A16" s="274" t="s">
        <v>17</v>
      </c>
      <c r="B16" s="264" t="s">
        <v>21</v>
      </c>
      <c r="C16" s="265"/>
      <c r="D16" s="32"/>
      <c r="E16" s="268" t="s">
        <v>146</v>
      </c>
      <c r="F16" s="290"/>
      <c r="G16" s="290"/>
      <c r="H16" s="269"/>
      <c r="I16" s="268" t="s">
        <v>158</v>
      </c>
      <c r="J16" s="290"/>
      <c r="K16" s="290"/>
      <c r="L16" s="269"/>
      <c r="M16" s="268" t="s">
        <v>155</v>
      </c>
      <c r="N16" s="290"/>
      <c r="O16" s="290"/>
      <c r="P16" s="269"/>
    </row>
    <row r="17" spans="1:16" s="5" customFormat="1" ht="39" customHeight="1" hidden="1">
      <c r="A17" s="275"/>
      <c r="B17" s="266"/>
      <c r="C17" s="267"/>
      <c r="D17" s="10"/>
      <c r="E17" s="10" t="s">
        <v>22</v>
      </c>
      <c r="F17" s="10" t="s">
        <v>23</v>
      </c>
      <c r="G17" s="10" t="s">
        <v>91</v>
      </c>
      <c r="H17" s="10" t="s">
        <v>5</v>
      </c>
      <c r="I17" s="10" t="s">
        <v>22</v>
      </c>
      <c r="J17" s="10" t="s">
        <v>23</v>
      </c>
      <c r="K17" s="10" t="s">
        <v>91</v>
      </c>
      <c r="L17" s="10" t="s">
        <v>88</v>
      </c>
      <c r="M17" s="10" t="s">
        <v>22</v>
      </c>
      <c r="N17" s="10" t="s">
        <v>23</v>
      </c>
      <c r="O17" s="10" t="s">
        <v>91</v>
      </c>
      <c r="P17" s="10" t="s">
        <v>89</v>
      </c>
    </row>
    <row r="18" spans="1:16" s="5" customFormat="1" ht="15" customHeight="1" hidden="1">
      <c r="A18" s="32">
        <v>1</v>
      </c>
      <c r="B18" s="268">
        <v>2</v>
      </c>
      <c r="C18" s="269"/>
      <c r="D18" s="10"/>
      <c r="E18" s="10">
        <v>3</v>
      </c>
      <c r="F18" s="10">
        <v>4</v>
      </c>
      <c r="G18" s="10">
        <v>5</v>
      </c>
      <c r="H18" s="10">
        <v>6</v>
      </c>
      <c r="I18" s="10">
        <v>7</v>
      </c>
      <c r="J18" s="10">
        <v>8</v>
      </c>
      <c r="K18" s="10">
        <v>9</v>
      </c>
      <c r="L18" s="10">
        <v>10</v>
      </c>
      <c r="M18" s="10">
        <v>11</v>
      </c>
      <c r="N18" s="10">
        <v>12</v>
      </c>
      <c r="O18" s="10">
        <v>13</v>
      </c>
      <c r="P18" s="10">
        <v>14</v>
      </c>
    </row>
    <row r="19" spans="1:16" s="5" customFormat="1" ht="15" customHeight="1" hidden="1">
      <c r="A19" s="11"/>
      <c r="B19" s="260" t="s">
        <v>0</v>
      </c>
      <c r="C19" s="261"/>
      <c r="D19" s="60"/>
      <c r="E19" s="31" t="e">
        <f>'[2]2019-2(1;2;3;4;5;.5.1;5.2)'!#REF!</f>
        <v>#REF!</v>
      </c>
      <c r="F19" s="31" t="s">
        <v>7</v>
      </c>
      <c r="G19" s="31" t="s">
        <v>7</v>
      </c>
      <c r="H19" s="31" t="e">
        <f>E19</f>
        <v>#REF!</v>
      </c>
      <c r="I19" s="31" t="e">
        <f>'[2]2019-2(1;2;3;4;5;.5.1;5.2)'!#REF!</f>
        <v>#REF!</v>
      </c>
      <c r="J19" s="31" t="s">
        <v>7</v>
      </c>
      <c r="K19" s="31" t="s">
        <v>7</v>
      </c>
      <c r="L19" s="31" t="e">
        <f>I19</f>
        <v>#REF!</v>
      </c>
      <c r="M19" s="31" t="e">
        <f>'[2]2019-2(1;2;3;4;5;.5.1;5.2)'!#REF!</f>
        <v>#REF!</v>
      </c>
      <c r="N19" s="31" t="s">
        <v>7</v>
      </c>
      <c r="O19" s="31" t="s">
        <v>59</v>
      </c>
      <c r="P19" s="31" t="e">
        <f>M19</f>
        <v>#REF!</v>
      </c>
    </row>
    <row r="20" spans="1:16" s="5" customFormat="1" ht="15" customHeight="1" hidden="1">
      <c r="A20" s="10"/>
      <c r="B20" s="260" t="s">
        <v>194</v>
      </c>
      <c r="C20" s="261"/>
      <c r="D20" s="60"/>
      <c r="E20" s="31" t="s">
        <v>7</v>
      </c>
      <c r="F20" s="31" t="s">
        <v>59</v>
      </c>
      <c r="G20" s="31" t="s">
        <v>59</v>
      </c>
      <c r="H20" s="31" t="s">
        <v>59</v>
      </c>
      <c r="I20" s="31" t="s">
        <v>7</v>
      </c>
      <c r="J20" s="31" t="s">
        <v>59</v>
      </c>
      <c r="K20" s="31" t="s">
        <v>59</v>
      </c>
      <c r="L20" s="31" t="s">
        <v>59</v>
      </c>
      <c r="M20" s="31" t="s">
        <v>7</v>
      </c>
      <c r="N20" s="31" t="s">
        <v>59</v>
      </c>
      <c r="O20" s="31" t="s">
        <v>59</v>
      </c>
      <c r="P20" s="31" t="s">
        <v>59</v>
      </c>
    </row>
    <row r="21" spans="1:16" s="5" customFormat="1" ht="15" customHeight="1" hidden="1">
      <c r="A21" s="10"/>
      <c r="B21" s="260" t="s">
        <v>92</v>
      </c>
      <c r="C21" s="261"/>
      <c r="D21" s="60"/>
      <c r="E21" s="31" t="s">
        <v>7</v>
      </c>
      <c r="F21" s="31" t="s">
        <v>59</v>
      </c>
      <c r="G21" s="31" t="s">
        <v>59</v>
      </c>
      <c r="H21" s="31" t="s">
        <v>7</v>
      </c>
      <c r="I21" s="31" t="s">
        <v>7</v>
      </c>
      <c r="J21" s="31" t="s">
        <v>59</v>
      </c>
      <c r="K21" s="31" t="s">
        <v>59</v>
      </c>
      <c r="L21" s="31" t="s">
        <v>59</v>
      </c>
      <c r="M21" s="31" t="s">
        <v>7</v>
      </c>
      <c r="N21" s="31" t="s">
        <v>59</v>
      </c>
      <c r="O21" s="31" t="s">
        <v>59</v>
      </c>
      <c r="P21" s="31" t="s">
        <v>59</v>
      </c>
    </row>
    <row r="22" spans="1:16" s="5" customFormat="1" ht="15" customHeight="1" hidden="1">
      <c r="A22" s="10">
        <v>401000</v>
      </c>
      <c r="B22" s="260" t="s">
        <v>93</v>
      </c>
      <c r="C22" s="261"/>
      <c r="D22" s="60"/>
      <c r="E22" s="31" t="s">
        <v>7</v>
      </c>
      <c r="F22" s="31" t="s">
        <v>59</v>
      </c>
      <c r="G22" s="31" t="s">
        <v>59</v>
      </c>
      <c r="H22" s="31" t="s">
        <v>7</v>
      </c>
      <c r="I22" s="31" t="s">
        <v>7</v>
      </c>
      <c r="J22" s="31" t="s">
        <v>59</v>
      </c>
      <c r="K22" s="31" t="s">
        <v>59</v>
      </c>
      <c r="L22" s="31" t="s">
        <v>59</v>
      </c>
      <c r="M22" s="31" t="s">
        <v>7</v>
      </c>
      <c r="N22" s="31" t="s">
        <v>59</v>
      </c>
      <c r="O22" s="31" t="s">
        <v>59</v>
      </c>
      <c r="P22" s="31" t="s">
        <v>59</v>
      </c>
    </row>
    <row r="23" spans="1:16" s="5" customFormat="1" ht="29.25" customHeight="1" hidden="1">
      <c r="A23" s="10">
        <v>602400</v>
      </c>
      <c r="B23" s="260" t="s">
        <v>94</v>
      </c>
      <c r="C23" s="261"/>
      <c r="D23" s="60"/>
      <c r="E23" s="31" t="s">
        <v>18</v>
      </c>
      <c r="F23" s="31" t="s">
        <v>59</v>
      </c>
      <c r="G23" s="31" t="s">
        <v>59</v>
      </c>
      <c r="H23" s="31" t="s">
        <v>7</v>
      </c>
      <c r="I23" s="31" t="s">
        <v>7</v>
      </c>
      <c r="J23" s="31" t="s">
        <v>59</v>
      </c>
      <c r="K23" s="31" t="s">
        <v>59</v>
      </c>
      <c r="L23" s="31" t="s">
        <v>59</v>
      </c>
      <c r="M23" s="31" t="s">
        <v>7</v>
      </c>
      <c r="N23" s="31" t="s">
        <v>59</v>
      </c>
      <c r="O23" s="31" t="s">
        <v>59</v>
      </c>
      <c r="P23" s="31" t="s">
        <v>59</v>
      </c>
    </row>
    <row r="24" spans="1:16" s="5" customFormat="1" ht="15" customHeight="1" hidden="1">
      <c r="A24" s="10">
        <v>602100</v>
      </c>
      <c r="B24" s="260" t="s">
        <v>24</v>
      </c>
      <c r="C24" s="261"/>
      <c r="D24" s="60"/>
      <c r="E24" s="31" t="s">
        <v>7</v>
      </c>
      <c r="F24" s="31" t="s">
        <v>59</v>
      </c>
      <c r="G24" s="31" t="s">
        <v>59</v>
      </c>
      <c r="H24" s="31" t="s">
        <v>59</v>
      </c>
      <c r="I24" s="31" t="s">
        <v>7</v>
      </c>
      <c r="J24" s="31" t="s">
        <v>7</v>
      </c>
      <c r="K24" s="31" t="s">
        <v>7</v>
      </c>
      <c r="L24" s="31" t="s">
        <v>7</v>
      </c>
      <c r="M24" s="31" t="s">
        <v>7</v>
      </c>
      <c r="N24" s="31" t="s">
        <v>7</v>
      </c>
      <c r="O24" s="31" t="s">
        <v>7</v>
      </c>
      <c r="P24" s="31" t="s">
        <v>7</v>
      </c>
    </row>
    <row r="25" spans="1:16" s="5" customFormat="1" ht="15" customHeight="1" hidden="1">
      <c r="A25" s="10">
        <v>602200</v>
      </c>
      <c r="B25" s="260" t="s">
        <v>95</v>
      </c>
      <c r="C25" s="261"/>
      <c r="D25" s="60"/>
      <c r="E25" s="31" t="s">
        <v>7</v>
      </c>
      <c r="F25" s="31" t="s">
        <v>59</v>
      </c>
      <c r="G25" s="31" t="s">
        <v>59</v>
      </c>
      <c r="H25" s="31" t="s">
        <v>59</v>
      </c>
      <c r="I25" s="31" t="s">
        <v>7</v>
      </c>
      <c r="J25" s="31" t="s">
        <v>7</v>
      </c>
      <c r="K25" s="31" t="s">
        <v>7</v>
      </c>
      <c r="L25" s="31" t="s">
        <v>7</v>
      </c>
      <c r="M25" s="31" t="s">
        <v>7</v>
      </c>
      <c r="N25" s="31" t="s">
        <v>7</v>
      </c>
      <c r="O25" s="31" t="s">
        <v>7</v>
      </c>
      <c r="P25" s="31" t="s">
        <v>7</v>
      </c>
    </row>
    <row r="26" spans="1:16" s="3" customFormat="1" ht="15" customHeight="1" hidden="1">
      <c r="A26" s="61"/>
      <c r="B26" s="262" t="s">
        <v>2</v>
      </c>
      <c r="C26" s="263"/>
      <c r="D26" s="62"/>
      <c r="E26" s="30" t="e">
        <f>E19</f>
        <v>#REF!</v>
      </c>
      <c r="F26" s="30" t="s">
        <v>59</v>
      </c>
      <c r="G26" s="30" t="s">
        <v>59</v>
      </c>
      <c r="H26" s="30" t="e">
        <f>H19</f>
        <v>#REF!</v>
      </c>
      <c r="I26" s="30" t="e">
        <f>I19</f>
        <v>#REF!</v>
      </c>
      <c r="J26" s="30" t="s">
        <v>59</v>
      </c>
      <c r="K26" s="30" t="s">
        <v>59</v>
      </c>
      <c r="L26" s="30" t="e">
        <f>L19</f>
        <v>#REF!</v>
      </c>
      <c r="M26" s="30" t="e">
        <f>M19</f>
        <v>#REF!</v>
      </c>
      <c r="N26" s="30" t="s">
        <v>59</v>
      </c>
      <c r="O26" s="30" t="s">
        <v>59</v>
      </c>
      <c r="P26" s="30" t="e">
        <f>P19</f>
        <v>#REF!</v>
      </c>
    </row>
    <row r="27" spans="1:10" s="5" customFormat="1" ht="15" customHeight="1" hidden="1">
      <c r="A27" s="3"/>
      <c r="B27" s="3"/>
      <c r="C27" s="8"/>
      <c r="D27" s="8"/>
      <c r="E27" s="8"/>
      <c r="F27" s="8"/>
      <c r="G27" s="8"/>
      <c r="H27" s="8"/>
      <c r="I27" s="8"/>
      <c r="J27" s="8"/>
    </row>
    <row r="28" spans="1:10" s="5" customFormat="1" ht="15" customHeight="1" hidden="1">
      <c r="A28" s="3"/>
      <c r="B28" s="3"/>
      <c r="C28" s="8"/>
      <c r="D28" s="8"/>
      <c r="E28" s="8"/>
      <c r="F28" s="8"/>
      <c r="G28" s="8"/>
      <c r="H28" s="8"/>
      <c r="I28" s="8"/>
      <c r="J28" s="8"/>
    </row>
    <row r="29" spans="1:4" s="5" customFormat="1" ht="15" customHeight="1" hidden="1">
      <c r="A29" s="9" t="s">
        <v>96</v>
      </c>
      <c r="B29" s="3" t="s">
        <v>156</v>
      </c>
      <c r="C29" s="3"/>
      <c r="D29" s="3"/>
    </row>
    <row r="30" s="5" customFormat="1" ht="15" customHeight="1" hidden="1">
      <c r="P30" s="4"/>
    </row>
    <row r="31" spans="1:16" s="5" customFormat="1" ht="15" customHeight="1" hidden="1">
      <c r="A31" s="274" t="s">
        <v>17</v>
      </c>
      <c r="B31" s="264" t="s">
        <v>21</v>
      </c>
      <c r="C31" s="265"/>
      <c r="D31" s="32"/>
      <c r="E31" s="268" t="s">
        <v>109</v>
      </c>
      <c r="F31" s="290"/>
      <c r="G31" s="290"/>
      <c r="H31" s="269"/>
      <c r="I31" s="268" t="s">
        <v>145</v>
      </c>
      <c r="J31" s="290"/>
      <c r="K31" s="290"/>
      <c r="L31" s="269"/>
      <c r="M31" s="294"/>
      <c r="N31" s="295"/>
      <c r="O31" s="295"/>
      <c r="P31" s="295"/>
    </row>
    <row r="32" spans="1:16" s="5" customFormat="1" ht="44.25" customHeight="1" hidden="1">
      <c r="A32" s="275"/>
      <c r="B32" s="266"/>
      <c r="C32" s="267"/>
      <c r="D32" s="10"/>
      <c r="E32" s="10" t="s">
        <v>22</v>
      </c>
      <c r="F32" s="10" t="s">
        <v>23</v>
      </c>
      <c r="G32" s="10" t="s">
        <v>91</v>
      </c>
      <c r="H32" s="10" t="s">
        <v>5</v>
      </c>
      <c r="I32" s="10" t="s">
        <v>22</v>
      </c>
      <c r="J32" s="10" t="s">
        <v>23</v>
      </c>
      <c r="K32" s="10" t="s">
        <v>91</v>
      </c>
      <c r="L32" s="10" t="s">
        <v>102</v>
      </c>
      <c r="M32" s="63"/>
      <c r="N32" s="63"/>
      <c r="O32" s="63"/>
      <c r="P32" s="63"/>
    </row>
    <row r="33" spans="1:16" s="5" customFormat="1" ht="15" customHeight="1" hidden="1">
      <c r="A33" s="10">
        <v>1</v>
      </c>
      <c r="B33" s="268">
        <v>2</v>
      </c>
      <c r="C33" s="269"/>
      <c r="D33" s="10"/>
      <c r="E33" s="10">
        <v>3</v>
      </c>
      <c r="F33" s="10">
        <v>4</v>
      </c>
      <c r="G33" s="10">
        <v>5</v>
      </c>
      <c r="H33" s="10">
        <v>6</v>
      </c>
      <c r="I33" s="10">
        <v>7</v>
      </c>
      <c r="J33" s="10">
        <v>8</v>
      </c>
      <c r="K33" s="10">
        <v>9</v>
      </c>
      <c r="L33" s="10">
        <v>10</v>
      </c>
      <c r="M33" s="63"/>
      <c r="N33" s="63"/>
      <c r="O33" s="63"/>
      <c r="P33" s="63"/>
    </row>
    <row r="34" spans="1:16" s="5" customFormat="1" ht="15" customHeight="1" hidden="1">
      <c r="A34" s="11"/>
      <c r="B34" s="260" t="s">
        <v>0</v>
      </c>
      <c r="C34" s="261"/>
      <c r="D34" s="60"/>
      <c r="E34" s="31">
        <f>'[2]2019-2(6;6.1;6.2)'!D40</f>
        <v>76318.45999999999</v>
      </c>
      <c r="F34" s="31" t="s">
        <v>7</v>
      </c>
      <c r="G34" s="31" t="s">
        <v>7</v>
      </c>
      <c r="H34" s="31">
        <f>E34</f>
        <v>76318.45999999999</v>
      </c>
      <c r="I34" s="31">
        <f>'[2]2019-2(6;6.1;6.2)'!H40</f>
        <v>88000</v>
      </c>
      <c r="J34" s="31" t="s">
        <v>7</v>
      </c>
      <c r="K34" s="31" t="s">
        <v>7</v>
      </c>
      <c r="L34" s="31">
        <f>I34</f>
        <v>88000</v>
      </c>
      <c r="M34" s="63"/>
      <c r="N34" s="63"/>
      <c r="O34" s="63"/>
      <c r="P34" s="63"/>
    </row>
    <row r="35" spans="1:16" s="5" customFormat="1" ht="15" customHeight="1" hidden="1">
      <c r="A35" s="10"/>
      <c r="B35" s="260" t="s">
        <v>194</v>
      </c>
      <c r="C35" s="261"/>
      <c r="D35" s="60"/>
      <c r="E35" s="31" t="s">
        <v>7</v>
      </c>
      <c r="F35" s="31" t="s">
        <v>59</v>
      </c>
      <c r="G35" s="31" t="s">
        <v>59</v>
      </c>
      <c r="H35" s="31" t="s">
        <v>59</v>
      </c>
      <c r="I35" s="31" t="s">
        <v>7</v>
      </c>
      <c r="J35" s="31" t="s">
        <v>59</v>
      </c>
      <c r="K35" s="31" t="s">
        <v>59</v>
      </c>
      <c r="L35" s="31" t="s">
        <v>59</v>
      </c>
      <c r="M35" s="63"/>
      <c r="N35" s="63"/>
      <c r="O35" s="63"/>
      <c r="P35" s="63"/>
    </row>
    <row r="36" spans="1:16" s="5" customFormat="1" ht="15" customHeight="1" hidden="1">
      <c r="A36" s="10"/>
      <c r="B36" s="260" t="s">
        <v>92</v>
      </c>
      <c r="C36" s="261"/>
      <c r="D36" s="60"/>
      <c r="E36" s="31" t="s">
        <v>7</v>
      </c>
      <c r="F36" s="31" t="s">
        <v>59</v>
      </c>
      <c r="G36" s="31" t="s">
        <v>59</v>
      </c>
      <c r="H36" s="31" t="s">
        <v>7</v>
      </c>
      <c r="I36" s="31" t="s">
        <v>7</v>
      </c>
      <c r="J36" s="31" t="s">
        <v>59</v>
      </c>
      <c r="K36" s="31" t="s">
        <v>59</v>
      </c>
      <c r="L36" s="31" t="s">
        <v>59</v>
      </c>
      <c r="M36" s="63"/>
      <c r="N36" s="63"/>
      <c r="O36" s="63"/>
      <c r="P36" s="63"/>
    </row>
    <row r="37" spans="1:16" s="5" customFormat="1" ht="15" customHeight="1" hidden="1">
      <c r="A37" s="10">
        <v>401000</v>
      </c>
      <c r="B37" s="260" t="s">
        <v>93</v>
      </c>
      <c r="C37" s="261"/>
      <c r="D37" s="60"/>
      <c r="E37" s="31" t="s">
        <v>7</v>
      </c>
      <c r="F37" s="31" t="s">
        <v>59</v>
      </c>
      <c r="G37" s="31" t="s">
        <v>59</v>
      </c>
      <c r="H37" s="31" t="s">
        <v>7</v>
      </c>
      <c r="I37" s="31" t="s">
        <v>7</v>
      </c>
      <c r="J37" s="31" t="s">
        <v>59</v>
      </c>
      <c r="K37" s="31" t="s">
        <v>59</v>
      </c>
      <c r="L37" s="31" t="s">
        <v>59</v>
      </c>
      <c r="M37" s="63"/>
      <c r="N37" s="63"/>
      <c r="O37" s="63"/>
      <c r="P37" s="63"/>
    </row>
    <row r="38" spans="1:16" s="5" customFormat="1" ht="29.25" customHeight="1" hidden="1">
      <c r="A38" s="10">
        <v>602400</v>
      </c>
      <c r="B38" s="260" t="s">
        <v>94</v>
      </c>
      <c r="C38" s="261"/>
      <c r="D38" s="60"/>
      <c r="E38" s="31" t="s">
        <v>18</v>
      </c>
      <c r="F38" s="31" t="s">
        <v>59</v>
      </c>
      <c r="G38" s="31" t="s">
        <v>59</v>
      </c>
      <c r="H38" s="31" t="s">
        <v>7</v>
      </c>
      <c r="I38" s="31" t="s">
        <v>7</v>
      </c>
      <c r="J38" s="31" t="s">
        <v>59</v>
      </c>
      <c r="K38" s="31" t="s">
        <v>59</v>
      </c>
      <c r="L38" s="31" t="s">
        <v>59</v>
      </c>
      <c r="M38" s="63"/>
      <c r="N38" s="63"/>
      <c r="O38" s="63"/>
      <c r="P38" s="63"/>
    </row>
    <row r="39" spans="1:16" s="5" customFormat="1" ht="15" customHeight="1" hidden="1">
      <c r="A39" s="10">
        <v>602100</v>
      </c>
      <c r="B39" s="260" t="s">
        <v>24</v>
      </c>
      <c r="C39" s="261"/>
      <c r="D39" s="60"/>
      <c r="E39" s="31" t="s">
        <v>7</v>
      </c>
      <c r="F39" s="31" t="s">
        <v>59</v>
      </c>
      <c r="G39" s="31" t="s">
        <v>59</v>
      </c>
      <c r="H39" s="31" t="s">
        <v>59</v>
      </c>
      <c r="I39" s="31" t="s">
        <v>7</v>
      </c>
      <c r="J39" s="31" t="s">
        <v>7</v>
      </c>
      <c r="K39" s="31" t="s">
        <v>7</v>
      </c>
      <c r="L39" s="31" t="s">
        <v>7</v>
      </c>
      <c r="M39" s="63"/>
      <c r="N39" s="63"/>
      <c r="O39" s="63"/>
      <c r="P39" s="63"/>
    </row>
    <row r="40" spans="1:16" s="5" customFormat="1" ht="15" customHeight="1" hidden="1">
      <c r="A40" s="10">
        <v>602200</v>
      </c>
      <c r="B40" s="260" t="s">
        <v>95</v>
      </c>
      <c r="C40" s="261"/>
      <c r="D40" s="60"/>
      <c r="E40" s="31" t="s">
        <v>7</v>
      </c>
      <c r="F40" s="31" t="s">
        <v>59</v>
      </c>
      <c r="G40" s="31" t="s">
        <v>59</v>
      </c>
      <c r="H40" s="31" t="s">
        <v>59</v>
      </c>
      <c r="I40" s="31" t="s">
        <v>7</v>
      </c>
      <c r="J40" s="31" t="s">
        <v>7</v>
      </c>
      <c r="K40" s="31" t="s">
        <v>7</v>
      </c>
      <c r="L40" s="31" t="s">
        <v>7</v>
      </c>
      <c r="M40" s="63"/>
      <c r="N40" s="63"/>
      <c r="O40" s="63"/>
      <c r="P40" s="63"/>
    </row>
    <row r="41" spans="1:16" s="5" customFormat="1" ht="15" customHeight="1" hidden="1">
      <c r="A41" s="61"/>
      <c r="B41" s="262" t="s">
        <v>2</v>
      </c>
      <c r="C41" s="263"/>
      <c r="D41" s="62"/>
      <c r="E41" s="30">
        <f>E34</f>
        <v>76318.45999999999</v>
      </c>
      <c r="F41" s="30" t="s">
        <v>59</v>
      </c>
      <c r="G41" s="30" t="s">
        <v>59</v>
      </c>
      <c r="H41" s="30">
        <f>H34</f>
        <v>76318.45999999999</v>
      </c>
      <c r="I41" s="30">
        <f>I34</f>
        <v>88000</v>
      </c>
      <c r="J41" s="30" t="s">
        <v>59</v>
      </c>
      <c r="K41" s="30" t="s">
        <v>59</v>
      </c>
      <c r="L41" s="30">
        <f>L34</f>
        <v>88000</v>
      </c>
      <c r="M41" s="64"/>
      <c r="N41" s="63"/>
      <c r="O41" s="63"/>
      <c r="P41" s="64"/>
    </row>
    <row r="42" spans="1:4" s="5" customFormat="1" ht="15" hidden="1">
      <c r="A42" s="9"/>
      <c r="B42" s="9"/>
      <c r="C42" s="3"/>
      <c r="D42" s="3"/>
    </row>
    <row r="43" spans="1:12" s="5" customFormat="1" ht="31.5" customHeight="1" hidden="1">
      <c r="A43" s="65" t="s">
        <v>26</v>
      </c>
      <c r="B43" s="296" t="s">
        <v>157</v>
      </c>
      <c r="C43" s="296"/>
      <c r="D43" s="296"/>
      <c r="E43" s="296"/>
      <c r="F43" s="296"/>
      <c r="G43" s="296"/>
      <c r="H43" s="296"/>
      <c r="I43" s="296"/>
      <c r="J43" s="296"/>
      <c r="K43" s="296"/>
      <c r="L43" s="296"/>
    </row>
    <row r="44" spans="1:16" s="5" customFormat="1" ht="15">
      <c r="A44" s="9"/>
      <c r="B44" s="9"/>
      <c r="C44" s="3"/>
      <c r="D44" s="3"/>
      <c r="P44" s="5" t="s">
        <v>98</v>
      </c>
    </row>
    <row r="45" spans="1:16" s="66" customFormat="1" ht="108.75" customHeight="1">
      <c r="A45" s="10" t="s">
        <v>219</v>
      </c>
      <c r="B45" s="268" t="s">
        <v>303</v>
      </c>
      <c r="C45" s="269"/>
      <c r="D45" s="58" t="s">
        <v>97</v>
      </c>
      <c r="E45" s="268" t="s">
        <v>220</v>
      </c>
      <c r="F45" s="269"/>
      <c r="G45" s="268" t="s">
        <v>221</v>
      </c>
      <c r="H45" s="269"/>
      <c r="I45" s="268" t="s">
        <v>240</v>
      </c>
      <c r="J45" s="269"/>
      <c r="K45" s="268" t="s">
        <v>222</v>
      </c>
      <c r="L45" s="269"/>
      <c r="M45" s="268" t="s">
        <v>196</v>
      </c>
      <c r="N45" s="269"/>
      <c r="O45" s="268" t="s">
        <v>223</v>
      </c>
      <c r="P45" s="269"/>
    </row>
    <row r="46" spans="1:16" s="68" customFormat="1" ht="15">
      <c r="A46" s="61">
        <v>1</v>
      </c>
      <c r="B46" s="287">
        <v>2</v>
      </c>
      <c r="C46" s="288"/>
      <c r="D46" s="67">
        <v>3</v>
      </c>
      <c r="E46" s="287">
        <v>4</v>
      </c>
      <c r="F46" s="288"/>
      <c r="G46" s="287">
        <v>5</v>
      </c>
      <c r="H46" s="288"/>
      <c r="I46" s="287">
        <v>6</v>
      </c>
      <c r="J46" s="288"/>
      <c r="K46" s="287">
        <v>7</v>
      </c>
      <c r="L46" s="288"/>
      <c r="M46" s="292">
        <v>8</v>
      </c>
      <c r="N46" s="293"/>
      <c r="O46" s="292">
        <v>9</v>
      </c>
      <c r="P46" s="293"/>
    </row>
    <row r="47" spans="1:16" s="5" customFormat="1" ht="30" customHeight="1">
      <c r="A47" s="142" t="s">
        <v>212</v>
      </c>
      <c r="B47" s="276" t="s">
        <v>213</v>
      </c>
      <c r="C47" s="277"/>
      <c r="D47" s="157"/>
      <c r="E47" s="268"/>
      <c r="F47" s="269"/>
      <c r="G47" s="279"/>
      <c r="H47" s="280"/>
      <c r="I47" s="279"/>
      <c r="J47" s="280"/>
      <c r="K47" s="279"/>
      <c r="L47" s="280"/>
      <c r="M47" s="279"/>
      <c r="N47" s="280"/>
      <c r="O47" s="279"/>
      <c r="P47" s="280"/>
    </row>
    <row r="48" spans="1:16" s="5" customFormat="1" ht="63.75" customHeight="1">
      <c r="A48" s="142" t="s">
        <v>207</v>
      </c>
      <c r="B48" s="276" t="s">
        <v>181</v>
      </c>
      <c r="C48" s="277"/>
      <c r="D48" s="157" t="s">
        <v>39</v>
      </c>
      <c r="E48" s="297" t="s">
        <v>299</v>
      </c>
      <c r="F48" s="298"/>
      <c r="G48" s="281">
        <f>'2019-2(1;2;3;4;5;.5.1;5.2)'!D39</f>
        <v>2893218.91</v>
      </c>
      <c r="H48" s="281"/>
      <c r="I48" s="281">
        <f>'2019-2(1;2;3;4;5;.5.1;5.2)'!H39</f>
        <v>7497000</v>
      </c>
      <c r="J48" s="281"/>
      <c r="K48" s="281">
        <f>'2019-2(1;2;3;4;5;.5.1;5.2)'!L39</f>
        <v>4000000</v>
      </c>
      <c r="L48" s="281"/>
      <c r="M48" s="281">
        <f>'2019-2(1;2;3;4;5;.5.1;5.2)'!D55</f>
        <v>4268000</v>
      </c>
      <c r="N48" s="282"/>
      <c r="O48" s="281">
        <f>'2019-2(1;2;3;4;5;.5.1;5.2)'!H55</f>
        <v>4502740</v>
      </c>
      <c r="P48" s="282"/>
    </row>
    <row r="49" spans="1:15" s="5" customFormat="1" ht="15" hidden="1">
      <c r="A49" s="11"/>
      <c r="B49" s="11"/>
      <c r="C49" s="29"/>
      <c r="D49" s="268"/>
      <c r="E49" s="269"/>
      <c r="F49" s="268"/>
      <c r="G49" s="269"/>
      <c r="H49" s="268"/>
      <c r="I49" s="269"/>
      <c r="J49" s="268"/>
      <c r="K49" s="269"/>
      <c r="L49" s="268"/>
      <c r="M49" s="269"/>
      <c r="N49" s="268"/>
      <c r="O49" s="267"/>
    </row>
    <row r="50" spans="1:15" s="5" customFormat="1" ht="15" hidden="1">
      <c r="A50" s="10"/>
      <c r="B50" s="10"/>
      <c r="C50" s="29"/>
      <c r="D50" s="268"/>
      <c r="E50" s="269"/>
      <c r="F50" s="268"/>
      <c r="G50" s="269"/>
      <c r="H50" s="268"/>
      <c r="I50" s="269"/>
      <c r="J50" s="268"/>
      <c r="K50" s="269"/>
      <c r="L50" s="268"/>
      <c r="M50" s="269"/>
      <c r="N50" s="268"/>
      <c r="O50" s="269"/>
    </row>
    <row r="51" spans="1:15" s="5" customFormat="1" ht="15" hidden="1">
      <c r="A51" s="10"/>
      <c r="B51" s="10"/>
      <c r="C51" s="29"/>
      <c r="D51" s="268"/>
      <c r="E51" s="269"/>
      <c r="F51" s="268"/>
      <c r="G51" s="269"/>
      <c r="H51" s="268"/>
      <c r="I51" s="269"/>
      <c r="J51" s="268"/>
      <c r="K51" s="269"/>
      <c r="L51" s="268"/>
      <c r="M51" s="269"/>
      <c r="N51" s="268"/>
      <c r="O51" s="269"/>
    </row>
    <row r="52" spans="1:16" s="5" customFormat="1" ht="15">
      <c r="A52" s="10"/>
      <c r="B52" s="285" t="s">
        <v>224</v>
      </c>
      <c r="C52" s="286"/>
      <c r="D52" s="157"/>
      <c r="E52" s="268"/>
      <c r="F52" s="269">
        <f>F48</f>
        <v>0</v>
      </c>
      <c r="G52" s="299">
        <f>G48</f>
        <v>2893218.91</v>
      </c>
      <c r="H52" s="299">
        <f>G48</f>
        <v>2893218.91</v>
      </c>
      <c r="I52" s="299">
        <f>I48</f>
        <v>7497000</v>
      </c>
      <c r="J52" s="299">
        <f>I48</f>
        <v>7497000</v>
      </c>
      <c r="K52" s="299">
        <f>K48</f>
        <v>4000000</v>
      </c>
      <c r="L52" s="299">
        <f>K48</f>
        <v>4000000</v>
      </c>
      <c r="M52" s="299">
        <f>M48</f>
        <v>4268000</v>
      </c>
      <c r="N52" s="299">
        <f>M48</f>
        <v>4268000</v>
      </c>
      <c r="O52" s="299">
        <f>O48</f>
        <v>4502740</v>
      </c>
      <c r="P52" s="299">
        <f>O48</f>
        <v>4502740</v>
      </c>
    </row>
    <row r="53" spans="1:15" s="5" customFormat="1" ht="15">
      <c r="A53" s="63"/>
      <c r="B53" s="63"/>
      <c r="C53" s="202"/>
      <c r="D53" s="63"/>
      <c r="E53" s="63"/>
      <c r="F53" s="203"/>
      <c r="G53" s="203"/>
      <c r="H53" s="203"/>
      <c r="I53" s="203"/>
      <c r="J53" s="203"/>
      <c r="K53" s="203"/>
      <c r="L53" s="203"/>
      <c r="M53" s="203"/>
      <c r="N53" s="203"/>
      <c r="O53" s="203"/>
    </row>
    <row r="54" spans="1:12" s="5" customFormat="1" ht="16.5" customHeight="1">
      <c r="A54" s="65" t="s">
        <v>26</v>
      </c>
      <c r="B54" s="3" t="s">
        <v>225</v>
      </c>
      <c r="C54" s="70"/>
      <c r="D54" s="70"/>
      <c r="E54" s="70"/>
      <c r="F54" s="70"/>
      <c r="G54" s="70"/>
      <c r="H54" s="70"/>
      <c r="I54" s="70"/>
      <c r="J54" s="70"/>
      <c r="K54" s="70"/>
      <c r="L54" s="70"/>
    </row>
    <row r="55" spans="1:12" s="5" customFormat="1" ht="18" customHeight="1">
      <c r="A55" s="65"/>
      <c r="B55" s="3" t="s">
        <v>302</v>
      </c>
      <c r="C55" s="33"/>
      <c r="D55" s="33"/>
      <c r="E55" s="33"/>
      <c r="F55" s="33"/>
      <c r="G55" s="33"/>
      <c r="H55" s="33"/>
      <c r="I55" s="33"/>
      <c r="J55" s="33"/>
      <c r="K55" s="33"/>
      <c r="L55" s="33"/>
    </row>
    <row r="56" s="5" customFormat="1" ht="15">
      <c r="P56" s="5" t="s">
        <v>98</v>
      </c>
    </row>
    <row r="57" spans="1:16" s="41" customFormat="1" ht="110.25" customHeight="1">
      <c r="A57" s="10" t="s">
        <v>219</v>
      </c>
      <c r="B57" s="268" t="s">
        <v>303</v>
      </c>
      <c r="C57" s="269"/>
      <c r="D57" s="58" t="s">
        <v>97</v>
      </c>
      <c r="E57" s="268" t="s">
        <v>220</v>
      </c>
      <c r="F57" s="269"/>
      <c r="G57" s="268" t="s">
        <v>221</v>
      </c>
      <c r="H57" s="269"/>
      <c r="I57" s="268" t="s">
        <v>240</v>
      </c>
      <c r="J57" s="269"/>
      <c r="K57" s="268" t="s">
        <v>222</v>
      </c>
      <c r="L57" s="269"/>
      <c r="M57" s="268" t="s">
        <v>196</v>
      </c>
      <c r="N57" s="269"/>
      <c r="O57" s="268" t="s">
        <v>223</v>
      </c>
      <c r="P57" s="269"/>
    </row>
    <row r="58" spans="1:16" s="42" customFormat="1" ht="15">
      <c r="A58" s="61">
        <v>1</v>
      </c>
      <c r="B58" s="287">
        <v>2</v>
      </c>
      <c r="C58" s="288"/>
      <c r="D58" s="67">
        <v>3</v>
      </c>
      <c r="E58" s="287">
        <v>4</v>
      </c>
      <c r="F58" s="288"/>
      <c r="G58" s="287">
        <v>5</v>
      </c>
      <c r="H58" s="288"/>
      <c r="I58" s="287">
        <v>6</v>
      </c>
      <c r="J58" s="288"/>
      <c r="K58" s="287">
        <v>7</v>
      </c>
      <c r="L58" s="288"/>
      <c r="M58" s="292">
        <v>8</v>
      </c>
      <c r="N58" s="293"/>
      <c r="O58" s="292">
        <v>9</v>
      </c>
      <c r="P58" s="293"/>
    </row>
    <row r="59" spans="1:16" s="5" customFormat="1" ht="30" customHeight="1">
      <c r="A59" s="142" t="s">
        <v>212</v>
      </c>
      <c r="B59" s="276" t="s">
        <v>213</v>
      </c>
      <c r="C59" s="277"/>
      <c r="D59" s="157"/>
      <c r="E59" s="268"/>
      <c r="F59" s="269"/>
      <c r="G59" s="279"/>
      <c r="H59" s="280"/>
      <c r="I59" s="279"/>
      <c r="J59" s="280"/>
      <c r="K59" s="279"/>
      <c r="L59" s="280"/>
      <c r="M59" s="279"/>
      <c r="N59" s="280"/>
      <c r="O59" s="279"/>
      <c r="P59" s="280"/>
    </row>
    <row r="60" spans="1:16" s="5" customFormat="1" ht="58.5" customHeight="1">
      <c r="A60" s="142" t="str">
        <f>A48</f>
        <v>0217412</v>
      </c>
      <c r="B60" s="276" t="str">
        <f>B48</f>
        <v>Регулювання цін на послуги місцевого автотранспорту</v>
      </c>
      <c r="C60" s="277" t="s">
        <v>129</v>
      </c>
      <c r="D60" s="157" t="s">
        <v>39</v>
      </c>
      <c r="E60" s="297" t="s">
        <v>299</v>
      </c>
      <c r="F60" s="298"/>
      <c r="G60" s="281"/>
      <c r="H60" s="281" t="s">
        <v>59</v>
      </c>
      <c r="I60" s="281"/>
      <c r="J60" s="281" t="s">
        <v>59</v>
      </c>
      <c r="K60" s="281"/>
      <c r="L60" s="281" t="s">
        <v>59</v>
      </c>
      <c r="M60" s="281"/>
      <c r="N60" s="282" t="s">
        <v>59</v>
      </c>
      <c r="O60" s="281"/>
      <c r="P60" s="282"/>
    </row>
    <row r="61" spans="1:15" s="5" customFormat="1" ht="15.75" customHeight="1" hidden="1">
      <c r="A61" s="11"/>
      <c r="B61" s="11"/>
      <c r="C61" s="29"/>
      <c r="D61" s="268"/>
      <c r="E61" s="269"/>
      <c r="F61" s="268"/>
      <c r="G61" s="269"/>
      <c r="H61" s="268"/>
      <c r="I61" s="269"/>
      <c r="J61" s="268"/>
      <c r="K61" s="269"/>
      <c r="L61" s="268"/>
      <c r="M61" s="269"/>
      <c r="N61" s="268"/>
      <c r="O61" s="269"/>
    </row>
    <row r="62" spans="1:15" s="5" customFormat="1" ht="15.75" customHeight="1" hidden="1">
      <c r="A62" s="10"/>
      <c r="B62" s="10"/>
      <c r="C62" s="29"/>
      <c r="D62" s="268"/>
      <c r="E62" s="269"/>
      <c r="F62" s="268"/>
      <c r="G62" s="269"/>
      <c r="H62" s="268"/>
      <c r="I62" s="269"/>
      <c r="J62" s="268"/>
      <c r="K62" s="269"/>
      <c r="L62" s="268"/>
      <c r="M62" s="269"/>
      <c r="N62" s="268"/>
      <c r="O62" s="269"/>
    </row>
    <row r="63" spans="1:15" s="5" customFormat="1" ht="15.75" customHeight="1" hidden="1">
      <c r="A63" s="10"/>
      <c r="B63" s="10"/>
      <c r="C63" s="29"/>
      <c r="D63" s="268"/>
      <c r="E63" s="269"/>
      <c r="F63" s="268"/>
      <c r="G63" s="269"/>
      <c r="H63" s="268"/>
      <c r="I63" s="269"/>
      <c r="J63" s="268"/>
      <c r="K63" s="269"/>
      <c r="L63" s="268"/>
      <c r="M63" s="269"/>
      <c r="N63" s="268"/>
      <c r="O63" s="269"/>
    </row>
    <row r="64" spans="1:16" s="5" customFormat="1" ht="15">
      <c r="A64" s="10"/>
      <c r="B64" s="285" t="s">
        <v>224</v>
      </c>
      <c r="C64" s="286"/>
      <c r="D64" s="157"/>
      <c r="E64" s="268"/>
      <c r="F64" s="269">
        <f>F60</f>
        <v>0</v>
      </c>
      <c r="G64" s="299">
        <f>G60</f>
        <v>0</v>
      </c>
      <c r="H64" s="299">
        <f>G60</f>
        <v>0</v>
      </c>
      <c r="I64" s="299">
        <f>I60</f>
        <v>0</v>
      </c>
      <c r="J64" s="299">
        <f>I60</f>
        <v>0</v>
      </c>
      <c r="K64" s="299">
        <f>K60</f>
        <v>0</v>
      </c>
      <c r="L64" s="299">
        <f>K60</f>
        <v>0</v>
      </c>
      <c r="M64" s="299">
        <f>M60</f>
        <v>0</v>
      </c>
      <c r="N64" s="299">
        <f>M60</f>
        <v>0</v>
      </c>
      <c r="O64" s="299">
        <f>O60</f>
        <v>0</v>
      </c>
      <c r="P64" s="299">
        <f>O60</f>
        <v>0</v>
      </c>
    </row>
    <row r="65" spans="1:15" s="5" customFormat="1" ht="24" customHeight="1">
      <c r="A65" s="63"/>
      <c r="B65" s="63"/>
      <c r="C65" s="202"/>
      <c r="D65" s="204"/>
      <c r="E65" s="204"/>
      <c r="F65" s="203"/>
      <c r="G65" s="203"/>
      <c r="H65" s="203"/>
      <c r="I65" s="203"/>
      <c r="J65" s="203"/>
      <c r="K65" s="203"/>
      <c r="L65" s="203"/>
      <c r="M65" s="203"/>
      <c r="N65" s="203"/>
      <c r="O65" s="203"/>
    </row>
    <row r="66" spans="1:10" s="5" customFormat="1" ht="38.25" customHeight="1">
      <c r="A66" s="278" t="s">
        <v>191</v>
      </c>
      <c r="B66" s="278"/>
      <c r="C66" s="278"/>
      <c r="D66" s="205"/>
      <c r="E66" s="205"/>
      <c r="F66" s="134"/>
      <c r="G66" s="206"/>
      <c r="H66" s="271" t="s">
        <v>192</v>
      </c>
      <c r="I66" s="271"/>
      <c r="J66" s="207"/>
    </row>
    <row r="67" spans="1:10" s="5" customFormat="1" ht="16.5">
      <c r="A67" s="208"/>
      <c r="B67" s="208"/>
      <c r="D67" s="272" t="s">
        <v>8</v>
      </c>
      <c r="E67" s="272"/>
      <c r="F67" s="209"/>
      <c r="H67" s="273" t="s">
        <v>38</v>
      </c>
      <c r="I67" s="273"/>
      <c r="J67" s="210"/>
    </row>
    <row r="68" spans="1:10" s="5" customFormat="1" ht="34.5" customHeight="1">
      <c r="A68" s="270" t="s">
        <v>330</v>
      </c>
      <c r="B68" s="270"/>
      <c r="C68" s="270"/>
      <c r="D68" s="205"/>
      <c r="E68" s="205"/>
      <c r="F68" s="134"/>
      <c r="G68" s="206"/>
      <c r="H68" s="271" t="s">
        <v>331</v>
      </c>
      <c r="I68" s="271"/>
      <c r="J68" s="207"/>
    </row>
    <row r="69" spans="1:10" s="5" customFormat="1" ht="16.5">
      <c r="A69" s="208"/>
      <c r="B69" s="208"/>
      <c r="D69" s="272" t="s">
        <v>8</v>
      </c>
      <c r="E69" s="272"/>
      <c r="F69" s="209"/>
      <c r="H69" s="273" t="s">
        <v>38</v>
      </c>
      <c r="I69" s="273"/>
      <c r="J69" s="210"/>
    </row>
    <row r="70" spans="1:10" s="5" customFormat="1" ht="34.5" customHeight="1" hidden="1">
      <c r="A70" s="270" t="s">
        <v>60</v>
      </c>
      <c r="B70" s="270"/>
      <c r="C70" s="270"/>
      <c r="D70" s="205"/>
      <c r="E70" s="205"/>
      <c r="F70" s="134"/>
      <c r="G70" s="206"/>
      <c r="H70" s="271" t="s">
        <v>61</v>
      </c>
      <c r="I70" s="271"/>
      <c r="J70" s="207"/>
    </row>
    <row r="71" spans="1:10" s="5" customFormat="1" ht="16.5" hidden="1">
      <c r="A71" s="208"/>
      <c r="B71" s="208"/>
      <c r="D71" s="272" t="s">
        <v>8</v>
      </c>
      <c r="E71" s="272"/>
      <c r="F71" s="209"/>
      <c r="H71" s="273" t="s">
        <v>38</v>
      </c>
      <c r="I71" s="273"/>
      <c r="J71" s="210"/>
    </row>
    <row r="72" s="5"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2" customFormat="1" ht="15"/>
    <row r="98" s="2" customFormat="1" ht="15"/>
    <row r="99" s="2" customFormat="1" ht="15"/>
    <row r="100" s="2" customFormat="1" ht="15"/>
    <row r="101" s="2" customFormat="1" ht="15"/>
    <row r="102" s="2" customFormat="1" ht="15"/>
    <row r="103" s="2" customFormat="1" ht="15"/>
    <row r="104" s="2" customFormat="1" ht="15"/>
    <row r="105" s="2" customFormat="1" ht="15"/>
    <row r="106" s="2" customFormat="1" ht="15"/>
    <row r="107" s="2" customFormat="1" ht="15"/>
    <row r="108" s="2" customFormat="1" ht="15"/>
    <row r="109" s="2" customFormat="1" ht="15"/>
    <row r="110" s="2" customFormat="1" ht="15"/>
    <row r="111" s="2" customFormat="1" ht="15"/>
    <row r="112" s="2" customFormat="1" ht="15"/>
    <row r="113" s="2" customFormat="1" ht="15"/>
    <row r="114" s="2" customFormat="1" ht="15"/>
    <row r="115" s="2" customFormat="1" ht="15"/>
    <row r="116" s="2" customFormat="1" ht="15"/>
    <row r="117" s="2" customFormat="1" ht="15"/>
    <row r="118" s="2" customFormat="1" ht="15"/>
    <row r="119" s="2" customFormat="1" ht="15"/>
    <row r="120" s="2" customFormat="1" ht="15"/>
    <row r="121" s="2" customFormat="1" ht="15"/>
    <row r="122" s="2" customFormat="1" ht="15"/>
    <row r="123" s="2" customFormat="1" ht="15"/>
    <row r="124" s="2" customFormat="1" ht="15"/>
    <row r="125" s="2" customFormat="1" ht="15"/>
    <row r="126" s="2" customFormat="1" ht="15"/>
    <row r="127" s="2" customFormat="1" ht="15"/>
    <row r="128" s="2" customFormat="1" ht="15"/>
    <row r="129" s="2" customFormat="1" ht="15"/>
    <row r="130" s="2" customFormat="1" ht="15"/>
    <row r="131" s="2" customFormat="1" ht="15"/>
    <row r="132" s="2" customFormat="1" ht="15"/>
    <row r="133" s="2" customFormat="1" ht="15"/>
    <row r="134" s="2" customFormat="1" ht="15"/>
    <row r="135" s="2" customFormat="1" ht="15"/>
    <row r="136" s="2" customFormat="1" ht="15"/>
    <row r="137" s="2" customFormat="1" ht="15"/>
    <row r="138" s="2" customFormat="1" ht="15"/>
    <row r="139" s="2" customFormat="1" ht="15"/>
    <row r="140" s="2" customFormat="1" ht="15"/>
    <row r="141" s="2" customFormat="1" ht="15"/>
    <row r="142" s="2" customFormat="1" ht="15"/>
    <row r="143" s="2" customFormat="1" ht="15"/>
    <row r="144" s="2" customFormat="1" ht="15"/>
    <row r="145" s="2" customFormat="1" ht="15"/>
    <row r="146" s="2" customFormat="1" ht="15"/>
    <row r="147" s="2" customFormat="1" ht="15"/>
    <row r="148" s="2" customFormat="1" ht="15"/>
    <row r="149" s="2" customFormat="1" ht="15"/>
    <row r="150" s="2" customFormat="1" ht="15"/>
    <row r="151" s="2" customFormat="1" ht="15"/>
    <row r="152" s="2" customFormat="1" ht="15"/>
    <row r="153" s="2" customFormat="1" ht="15"/>
    <row r="154" s="2" customFormat="1" ht="15"/>
    <row r="155" s="2" customFormat="1" ht="15"/>
    <row r="156" s="2" customFormat="1" ht="15"/>
    <row r="157" s="2" customFormat="1" ht="15"/>
    <row r="158" s="2" customFormat="1" ht="15"/>
    <row r="159" s="2" customFormat="1" ht="15"/>
    <row r="160"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14" customFormat="1" ht="15"/>
    <row r="210" s="14" customFormat="1" ht="15"/>
    <row r="211" s="14" customFormat="1" ht="15"/>
    <row r="212" s="14" customFormat="1" ht="15"/>
    <row r="213" s="14" customFormat="1" ht="15"/>
    <row r="214" s="14" customFormat="1" ht="15"/>
    <row r="215" s="14" customFormat="1" ht="15"/>
    <row r="216" s="14" customFormat="1" ht="15"/>
  </sheetData>
  <sheetProtection/>
  <mergeCells count="153">
    <mergeCell ref="G64:H64"/>
    <mergeCell ref="I64:J64"/>
    <mergeCell ref="K64:L64"/>
    <mergeCell ref="M64:N64"/>
    <mergeCell ref="O64:P64"/>
    <mergeCell ref="H62:I62"/>
    <mergeCell ref="J62:K62"/>
    <mergeCell ref="L62:M62"/>
    <mergeCell ref="I59:J59"/>
    <mergeCell ref="K59:L59"/>
    <mergeCell ref="M59:N59"/>
    <mergeCell ref="O59:P59"/>
    <mergeCell ref="E60:F60"/>
    <mergeCell ref="G60:H60"/>
    <mergeCell ref="I60:J60"/>
    <mergeCell ref="K60:L60"/>
    <mergeCell ref="M60:N60"/>
    <mergeCell ref="O60:P60"/>
    <mergeCell ref="O57:P57"/>
    <mergeCell ref="E58:F58"/>
    <mergeCell ref="G58:H58"/>
    <mergeCell ref="I58:J58"/>
    <mergeCell ref="K58:L58"/>
    <mergeCell ref="M58:N58"/>
    <mergeCell ref="O58:P58"/>
    <mergeCell ref="E57:F57"/>
    <mergeCell ref="G57:H57"/>
    <mergeCell ref="O47:P47"/>
    <mergeCell ref="E47:F47"/>
    <mergeCell ref="E48:F48"/>
    <mergeCell ref="E52:F52"/>
    <mergeCell ref="G52:H52"/>
    <mergeCell ref="I52:J52"/>
    <mergeCell ref="K52:L52"/>
    <mergeCell ref="M52:N52"/>
    <mergeCell ref="O52:P52"/>
    <mergeCell ref="I48:J48"/>
    <mergeCell ref="K47:L47"/>
    <mergeCell ref="M47:N47"/>
    <mergeCell ref="E46:F46"/>
    <mergeCell ref="G46:H46"/>
    <mergeCell ref="I46:J46"/>
    <mergeCell ref="K46:L46"/>
    <mergeCell ref="M46:N46"/>
    <mergeCell ref="O46:P46"/>
    <mergeCell ref="E31:H31"/>
    <mergeCell ref="I31:L31"/>
    <mergeCell ref="M31:P31"/>
    <mergeCell ref="B43:L43"/>
    <mergeCell ref="E45:F45"/>
    <mergeCell ref="G45:H45"/>
    <mergeCell ref="I45:J45"/>
    <mergeCell ref="K45:L45"/>
    <mergeCell ref="M45:N45"/>
    <mergeCell ref="B5:G5"/>
    <mergeCell ref="I5:O5"/>
    <mergeCell ref="E16:H16"/>
    <mergeCell ref="I16:L16"/>
    <mergeCell ref="M16:P16"/>
    <mergeCell ref="B26:C26"/>
    <mergeCell ref="B9:E9"/>
    <mergeCell ref="B21:C21"/>
    <mergeCell ref="B22:C22"/>
    <mergeCell ref="B23:C23"/>
    <mergeCell ref="B64:C64"/>
    <mergeCell ref="B57:C57"/>
    <mergeCell ref="B58:C58"/>
    <mergeCell ref="B60:C60"/>
    <mergeCell ref="B45:C45"/>
    <mergeCell ref="B46:C46"/>
    <mergeCell ref="B48:C48"/>
    <mergeCell ref="B52:C52"/>
    <mergeCell ref="J49:K49"/>
    <mergeCell ref="F50:G50"/>
    <mergeCell ref="D51:E51"/>
    <mergeCell ref="H51:I51"/>
    <mergeCell ref="J51:K51"/>
    <mergeCell ref="L1:O1"/>
    <mergeCell ref="J50:K50"/>
    <mergeCell ref="O45:P45"/>
    <mergeCell ref="A2:K2"/>
    <mergeCell ref="B4:G4"/>
    <mergeCell ref="N51:O51"/>
    <mergeCell ref="F51:G51"/>
    <mergeCell ref="N62:O62"/>
    <mergeCell ref="F63:G63"/>
    <mergeCell ref="H63:I63"/>
    <mergeCell ref="J63:K63"/>
    <mergeCell ref="L63:M63"/>
    <mergeCell ref="N63:O63"/>
    <mergeCell ref="H61:I61"/>
    <mergeCell ref="M57:N57"/>
    <mergeCell ref="J61:K61"/>
    <mergeCell ref="L61:M61"/>
    <mergeCell ref="N61:O61"/>
    <mergeCell ref="L49:M49"/>
    <mergeCell ref="L50:M50"/>
    <mergeCell ref="N50:O50"/>
    <mergeCell ref="N49:O49"/>
    <mergeCell ref="I57:J57"/>
    <mergeCell ref="K57:L57"/>
    <mergeCell ref="L51:M51"/>
    <mergeCell ref="H66:I66"/>
    <mergeCell ref="O48:P48"/>
    <mergeCell ref="M48:N48"/>
    <mergeCell ref="K48:L48"/>
    <mergeCell ref="B38:C38"/>
    <mergeCell ref="A31:A32"/>
    <mergeCell ref="B34:C34"/>
    <mergeCell ref="B35:C35"/>
    <mergeCell ref="B37:C37"/>
    <mergeCell ref="B40:C40"/>
    <mergeCell ref="D69:E69"/>
    <mergeCell ref="H69:I69"/>
    <mergeCell ref="D67:E67"/>
    <mergeCell ref="H67:I67"/>
    <mergeCell ref="A68:C68"/>
    <mergeCell ref="H68:I68"/>
    <mergeCell ref="D61:E61"/>
    <mergeCell ref="D62:E62"/>
    <mergeCell ref="A66:C66"/>
    <mergeCell ref="D63:E63"/>
    <mergeCell ref="E59:F59"/>
    <mergeCell ref="B59:C59"/>
    <mergeCell ref="F61:G61"/>
    <mergeCell ref="F62:G62"/>
    <mergeCell ref="G59:H59"/>
    <mergeCell ref="E64:F64"/>
    <mergeCell ref="B47:C47"/>
    <mergeCell ref="H50:I50"/>
    <mergeCell ref="B31:C32"/>
    <mergeCell ref="F49:G49"/>
    <mergeCell ref="H49:I49"/>
    <mergeCell ref="B36:C36"/>
    <mergeCell ref="G48:H48"/>
    <mergeCell ref="G47:H47"/>
    <mergeCell ref="I47:J47"/>
    <mergeCell ref="A70:C70"/>
    <mergeCell ref="H70:I70"/>
    <mergeCell ref="D71:E71"/>
    <mergeCell ref="H71:I71"/>
    <mergeCell ref="A16:A17"/>
    <mergeCell ref="B24:C24"/>
    <mergeCell ref="B25:C25"/>
    <mergeCell ref="D49:E49"/>
    <mergeCell ref="D50:E50"/>
    <mergeCell ref="B39:C39"/>
    <mergeCell ref="B19:C19"/>
    <mergeCell ref="B20:C20"/>
    <mergeCell ref="B41:C41"/>
    <mergeCell ref="B16:C17"/>
    <mergeCell ref="B18:C18"/>
    <mergeCell ref="B33:C33"/>
  </mergeCells>
  <printOptions horizontalCentered="1"/>
  <pageMargins left="0" right="0" top="0.2755905511811024" bottom="0" header="0" footer="0"/>
  <pageSetup fitToHeight="1" fitToWidth="1" horizontalDpi="600" verticalDpi="600" orientation="landscape" paperSize="9" scale="60" r:id="rId1"/>
  <rowBreaks count="1" manualBreakCount="1">
    <brk id="42" max="15" man="1"/>
  </rowBreaks>
</worksheet>
</file>

<file path=xl/worksheets/sheet10.xml><?xml version="1.0" encoding="utf-8"?>
<worksheet xmlns="http://schemas.openxmlformats.org/spreadsheetml/2006/main" xmlns:r="http://schemas.openxmlformats.org/officeDocument/2006/relationships">
  <sheetPr>
    <tabColor theme="3" tint="-0.24997000396251678"/>
    <pageSetUpPr fitToPage="1"/>
  </sheetPr>
  <dimension ref="A1:M119"/>
  <sheetViews>
    <sheetView view="pageBreakPreview" zoomScale="85" zoomScaleSheetLayoutView="85" zoomScalePageLayoutView="0" workbookViewId="0" topLeftCell="B1">
      <selection activeCell="C11" sqref="C11"/>
    </sheetView>
  </sheetViews>
  <sheetFormatPr defaultColWidth="9.00390625" defaultRowHeight="15.75"/>
  <cols>
    <col min="1" max="1" width="7.75390625" style="7" hidden="1" customWidth="1"/>
    <col min="2" max="2" width="10.75390625" style="7" customWidth="1"/>
    <col min="3" max="3" width="48.00390625" style="7" customWidth="1"/>
    <col min="4" max="4" width="10.625" style="7" customWidth="1"/>
    <col min="5" max="5" width="12.00390625" style="7" customWidth="1"/>
    <col min="6" max="6" width="11.25390625" style="7" customWidth="1"/>
    <col min="7" max="7" width="11.625" style="7" customWidth="1"/>
    <col min="8" max="8" width="12.50390625" style="7" customWidth="1"/>
    <col min="9" max="9" width="11.75390625" style="7" customWidth="1"/>
    <col min="10" max="10" width="12.75390625" style="7" customWidth="1"/>
    <col min="11" max="11" width="9.875" style="7" customWidth="1"/>
    <col min="12" max="12" width="10.00390625" style="7" customWidth="1"/>
    <col min="13" max="13" width="10.50390625" style="7" customWidth="1"/>
  </cols>
  <sheetData>
    <row r="1" spans="1:2" s="2" customFormat="1" ht="15">
      <c r="A1" s="227"/>
      <c r="B1" s="227"/>
    </row>
    <row r="2" spans="1:11" s="5" customFormat="1" ht="17.25" customHeight="1">
      <c r="A2" s="65" t="s">
        <v>85</v>
      </c>
      <c r="B2" s="366" t="s">
        <v>267</v>
      </c>
      <c r="C2" s="366"/>
      <c r="D2" s="366"/>
      <c r="E2" s="366"/>
      <c r="F2" s="366"/>
      <c r="G2" s="366"/>
      <c r="H2" s="366"/>
      <c r="I2" s="366"/>
      <c r="J2" s="366"/>
      <c r="K2" s="366"/>
    </row>
    <row r="3" spans="1:9" s="5" customFormat="1" ht="12" customHeight="1">
      <c r="A3" s="9"/>
      <c r="B3" s="9"/>
      <c r="C3" s="3"/>
      <c r="D3" s="3"/>
      <c r="E3" s="3"/>
      <c r="F3" s="3"/>
      <c r="G3" s="3"/>
      <c r="H3" s="3"/>
      <c r="I3" s="3"/>
    </row>
    <row r="4" spans="1:8" s="5" customFormat="1" ht="15">
      <c r="A4" s="9" t="s">
        <v>230</v>
      </c>
      <c r="B4" s="304" t="s">
        <v>335</v>
      </c>
      <c r="C4" s="304"/>
      <c r="D4" s="304"/>
      <c r="E4" s="304"/>
      <c r="F4" s="304"/>
      <c r="G4" s="304"/>
      <c r="H4" s="3"/>
    </row>
    <row r="5" s="5" customFormat="1" ht="15.75" customHeight="1">
      <c r="K5" s="4" t="s">
        <v>98</v>
      </c>
    </row>
    <row r="6" spans="1:11" s="5" customFormat="1" ht="56.25" customHeight="1">
      <c r="A6" s="274" t="s">
        <v>162</v>
      </c>
      <c r="B6" s="274" t="s">
        <v>268</v>
      </c>
      <c r="C6" s="274" t="s">
        <v>113</v>
      </c>
      <c r="D6" s="274" t="s">
        <v>14</v>
      </c>
      <c r="E6" s="274" t="s">
        <v>110</v>
      </c>
      <c r="F6" s="274" t="s">
        <v>269</v>
      </c>
      <c r="G6" s="274" t="s">
        <v>270</v>
      </c>
      <c r="H6" s="274" t="s">
        <v>271</v>
      </c>
      <c r="I6" s="268" t="s">
        <v>111</v>
      </c>
      <c r="J6" s="269"/>
      <c r="K6" s="274" t="s">
        <v>272</v>
      </c>
    </row>
    <row r="7" spans="1:11" s="5" customFormat="1" ht="60" customHeight="1">
      <c r="A7" s="275"/>
      <c r="B7" s="275"/>
      <c r="C7" s="275"/>
      <c r="D7" s="275"/>
      <c r="E7" s="275"/>
      <c r="F7" s="275"/>
      <c r="G7" s="275"/>
      <c r="H7" s="275"/>
      <c r="I7" s="13" t="s">
        <v>15</v>
      </c>
      <c r="J7" s="13" t="s">
        <v>16</v>
      </c>
      <c r="K7" s="275"/>
    </row>
    <row r="8" spans="1:11" s="5" customFormat="1" ht="15">
      <c r="A8" s="10">
        <v>1</v>
      </c>
      <c r="B8" s="10">
        <v>1</v>
      </c>
      <c r="C8" s="10">
        <v>2</v>
      </c>
      <c r="D8" s="10">
        <v>3</v>
      </c>
      <c r="E8" s="10">
        <v>4</v>
      </c>
      <c r="F8" s="10">
        <v>5</v>
      </c>
      <c r="G8" s="10">
        <v>6</v>
      </c>
      <c r="H8" s="10">
        <v>7</v>
      </c>
      <c r="I8" s="10">
        <v>8</v>
      </c>
      <c r="J8" s="10">
        <v>9</v>
      </c>
      <c r="K8" s="10">
        <v>10</v>
      </c>
    </row>
    <row r="9" spans="1:13" s="35" customFormat="1" ht="15" hidden="1">
      <c r="A9" s="201"/>
      <c r="B9" s="201"/>
      <c r="C9" s="52" t="s">
        <v>104</v>
      </c>
      <c r="D9" s="201"/>
      <c r="E9" s="201"/>
      <c r="F9" s="201"/>
      <c r="G9" s="201"/>
      <c r="H9" s="201"/>
      <c r="I9" s="201"/>
      <c r="J9" s="201"/>
      <c r="K9" s="201"/>
      <c r="L9" s="5"/>
      <c r="M9" s="5"/>
    </row>
    <row r="10" spans="1:13" s="35" customFormat="1" ht="15" hidden="1">
      <c r="A10" s="45"/>
      <c r="B10" s="45" t="s">
        <v>49</v>
      </c>
      <c r="C10" s="40" t="s">
        <v>122</v>
      </c>
      <c r="D10" s="220"/>
      <c r="E10" s="220"/>
      <c r="F10" s="228"/>
      <c r="G10" s="228"/>
      <c r="H10" s="228"/>
      <c r="I10" s="228"/>
      <c r="J10" s="228"/>
      <c r="K10" s="220">
        <f>E10+G10</f>
        <v>0</v>
      </c>
      <c r="L10" s="5"/>
      <c r="M10" s="5"/>
    </row>
    <row r="11" spans="1:13" s="35" customFormat="1" ht="15" hidden="1">
      <c r="A11" s="201"/>
      <c r="B11" s="201">
        <v>2120</v>
      </c>
      <c r="C11" s="40" t="s">
        <v>123</v>
      </c>
      <c r="D11" s="220"/>
      <c r="E11" s="220"/>
      <c r="F11" s="228"/>
      <c r="G11" s="228"/>
      <c r="H11" s="228"/>
      <c r="I11" s="228"/>
      <c r="J11" s="228"/>
      <c r="K11" s="220">
        <f>E11+G11</f>
        <v>0</v>
      </c>
      <c r="L11" s="5"/>
      <c r="M11" s="5"/>
    </row>
    <row r="12" spans="1:13" s="35" customFormat="1" ht="15" hidden="1">
      <c r="A12" s="201"/>
      <c r="B12" s="201">
        <v>2210</v>
      </c>
      <c r="C12" s="40" t="s">
        <v>124</v>
      </c>
      <c r="D12" s="220"/>
      <c r="E12" s="220"/>
      <c r="F12" s="229"/>
      <c r="G12" s="229"/>
      <c r="H12" s="220"/>
      <c r="I12" s="229"/>
      <c r="J12" s="228"/>
      <c r="K12" s="220">
        <f>E12+G12</f>
        <v>0</v>
      </c>
      <c r="L12" s="5"/>
      <c r="M12" s="5"/>
    </row>
    <row r="13" spans="1:13" s="35" customFormat="1" ht="15" hidden="1">
      <c r="A13" s="201"/>
      <c r="B13" s="201">
        <v>2220</v>
      </c>
      <c r="C13" s="40" t="s">
        <v>40</v>
      </c>
      <c r="D13" s="220"/>
      <c r="E13" s="220"/>
      <c r="F13" s="220"/>
      <c r="G13" s="220"/>
      <c r="H13" s="220">
        <f>G13-F13</f>
        <v>0</v>
      </c>
      <c r="I13" s="220"/>
      <c r="J13" s="230"/>
      <c r="K13" s="220"/>
      <c r="L13" s="5"/>
      <c r="M13" s="5"/>
    </row>
    <row r="14" spans="1:13" s="35" customFormat="1" ht="15" hidden="1">
      <c r="A14" s="201"/>
      <c r="B14" s="201">
        <v>2230</v>
      </c>
      <c r="C14" s="40" t="s">
        <v>41</v>
      </c>
      <c r="D14" s="220"/>
      <c r="E14" s="220"/>
      <c r="F14" s="220"/>
      <c r="G14" s="220"/>
      <c r="H14" s="220">
        <f>G14-F14</f>
        <v>0</v>
      </c>
      <c r="I14" s="220"/>
      <c r="J14" s="230"/>
      <c r="K14" s="220"/>
      <c r="L14" s="5"/>
      <c r="M14" s="5"/>
    </row>
    <row r="15" spans="1:13" s="35" customFormat="1" ht="15" hidden="1">
      <c r="A15" s="201"/>
      <c r="B15" s="201">
        <v>2240</v>
      </c>
      <c r="C15" s="40" t="s">
        <v>42</v>
      </c>
      <c r="D15" s="220"/>
      <c r="E15" s="220"/>
      <c r="F15" s="220"/>
      <c r="G15" s="220"/>
      <c r="H15" s="220"/>
      <c r="I15" s="220"/>
      <c r="J15" s="230"/>
      <c r="K15" s="220">
        <f>E15+G15</f>
        <v>0</v>
      </c>
      <c r="L15" s="5"/>
      <c r="M15" s="5"/>
    </row>
    <row r="16" spans="1:13" s="35" customFormat="1" ht="15" hidden="1">
      <c r="A16" s="201"/>
      <c r="B16" s="201">
        <v>2250</v>
      </c>
      <c r="C16" s="40" t="s">
        <v>43</v>
      </c>
      <c r="D16" s="220"/>
      <c r="E16" s="220"/>
      <c r="F16" s="229"/>
      <c r="G16" s="229"/>
      <c r="H16" s="229"/>
      <c r="I16" s="229"/>
      <c r="J16" s="228"/>
      <c r="K16" s="220"/>
      <c r="L16" s="5"/>
      <c r="M16" s="5"/>
    </row>
    <row r="17" spans="1:13" s="35" customFormat="1" ht="15" hidden="1">
      <c r="A17" s="201"/>
      <c r="B17" s="201">
        <v>2260</v>
      </c>
      <c r="C17" s="40" t="s">
        <v>125</v>
      </c>
      <c r="D17" s="220"/>
      <c r="E17" s="220"/>
      <c r="F17" s="220"/>
      <c r="G17" s="220"/>
      <c r="H17" s="220"/>
      <c r="I17" s="220"/>
      <c r="J17" s="230"/>
      <c r="K17" s="220"/>
      <c r="L17" s="5"/>
      <c r="M17" s="5"/>
    </row>
    <row r="18" spans="1:13" s="35" customFormat="1" ht="15" hidden="1">
      <c r="A18" s="201"/>
      <c r="B18" s="201">
        <v>2270</v>
      </c>
      <c r="C18" s="40" t="s">
        <v>44</v>
      </c>
      <c r="D18" s="220">
        <f>SUM(D19:D22)</f>
        <v>0</v>
      </c>
      <c r="E18" s="220">
        <f>SUM(E19:E22)</f>
        <v>0</v>
      </c>
      <c r="F18" s="220"/>
      <c r="G18" s="220"/>
      <c r="H18" s="220"/>
      <c r="I18" s="220"/>
      <c r="J18" s="230"/>
      <c r="K18" s="220">
        <f>E18+G18</f>
        <v>0</v>
      </c>
      <c r="L18" s="5"/>
      <c r="M18" s="5"/>
    </row>
    <row r="19" spans="1:13" s="35" customFormat="1" ht="15" hidden="1">
      <c r="A19" s="201"/>
      <c r="B19" s="201">
        <v>2271</v>
      </c>
      <c r="C19" s="40" t="s">
        <v>142</v>
      </c>
      <c r="D19" s="220"/>
      <c r="E19" s="220"/>
      <c r="F19" s="220"/>
      <c r="G19" s="220"/>
      <c r="H19" s="220"/>
      <c r="I19" s="220"/>
      <c r="J19" s="230"/>
      <c r="K19" s="220">
        <f aca="true" t="shared" si="0" ref="K19:K29">E19+G19</f>
        <v>0</v>
      </c>
      <c r="L19" s="5"/>
      <c r="M19" s="5"/>
    </row>
    <row r="20" spans="1:13" s="35" customFormat="1" ht="15" hidden="1">
      <c r="A20" s="201"/>
      <c r="B20" s="201">
        <v>2272</v>
      </c>
      <c r="C20" s="40" t="s">
        <v>143</v>
      </c>
      <c r="D20" s="220"/>
      <c r="E20" s="220"/>
      <c r="F20" s="220"/>
      <c r="G20" s="220"/>
      <c r="H20" s="220"/>
      <c r="I20" s="220"/>
      <c r="J20" s="230"/>
      <c r="K20" s="220">
        <f t="shared" si="0"/>
        <v>0</v>
      </c>
      <c r="L20" s="5"/>
      <c r="M20" s="5"/>
    </row>
    <row r="21" spans="1:13" s="35" customFormat="1" ht="15" hidden="1">
      <c r="A21" s="201"/>
      <c r="B21" s="201">
        <v>2273</v>
      </c>
      <c r="C21" s="40" t="s">
        <v>144</v>
      </c>
      <c r="D21" s="220"/>
      <c r="E21" s="220"/>
      <c r="F21" s="220"/>
      <c r="G21" s="220"/>
      <c r="H21" s="220"/>
      <c r="I21" s="220"/>
      <c r="J21" s="230"/>
      <c r="K21" s="220">
        <f t="shared" si="0"/>
        <v>0</v>
      </c>
      <c r="L21" s="5"/>
      <c r="M21" s="5"/>
    </row>
    <row r="22" spans="1:13" s="35" customFormat="1" ht="26.25" hidden="1">
      <c r="A22" s="201"/>
      <c r="B22" s="201">
        <v>2281</v>
      </c>
      <c r="C22" s="40" t="s">
        <v>45</v>
      </c>
      <c r="D22" s="220"/>
      <c r="E22" s="220"/>
      <c r="F22" s="220"/>
      <c r="G22" s="220"/>
      <c r="H22" s="220"/>
      <c r="I22" s="220"/>
      <c r="J22" s="230"/>
      <c r="K22" s="220">
        <f t="shared" si="0"/>
        <v>0</v>
      </c>
      <c r="L22" s="5"/>
      <c r="M22" s="5"/>
    </row>
    <row r="23" spans="1:13" s="35" customFormat="1" ht="26.25" hidden="1">
      <c r="A23" s="201"/>
      <c r="B23" s="201">
        <v>2282</v>
      </c>
      <c r="C23" s="40" t="s">
        <v>46</v>
      </c>
      <c r="D23" s="220"/>
      <c r="E23" s="220"/>
      <c r="F23" s="220"/>
      <c r="G23" s="220"/>
      <c r="H23" s="220"/>
      <c r="I23" s="220"/>
      <c r="J23" s="230"/>
      <c r="K23" s="220">
        <f t="shared" si="0"/>
        <v>0</v>
      </c>
      <c r="L23" s="5"/>
      <c r="M23" s="5"/>
    </row>
    <row r="24" spans="1:13" s="35" customFormat="1" ht="15" hidden="1">
      <c r="A24" s="201"/>
      <c r="B24" s="201">
        <v>2400</v>
      </c>
      <c r="C24" s="40" t="s">
        <v>126</v>
      </c>
      <c r="D24" s="220"/>
      <c r="E24" s="220"/>
      <c r="F24" s="230"/>
      <c r="G24" s="230"/>
      <c r="H24" s="230"/>
      <c r="I24" s="230"/>
      <c r="J24" s="230"/>
      <c r="K24" s="229">
        <f t="shared" si="0"/>
        <v>0</v>
      </c>
      <c r="L24" s="5"/>
      <c r="M24" s="5"/>
    </row>
    <row r="25" spans="1:11" s="5" customFormat="1" ht="28.5" customHeight="1">
      <c r="A25" s="10"/>
      <c r="B25" s="10">
        <v>2610</v>
      </c>
      <c r="C25" s="29" t="s">
        <v>47</v>
      </c>
      <c r="D25" s="31">
        <v>2905350</v>
      </c>
      <c r="E25" s="31">
        <f>'2019-2(6;6.1;6.2)'!D25</f>
        <v>2893218.91</v>
      </c>
      <c r="F25" s="164"/>
      <c r="G25" s="164"/>
      <c r="H25" s="31">
        <f>G25-F25</f>
        <v>0</v>
      </c>
      <c r="I25" s="164"/>
      <c r="J25" s="164"/>
      <c r="K25" s="31">
        <f>E25+G25</f>
        <v>2893218.91</v>
      </c>
    </row>
    <row r="26" spans="1:11" s="5" customFormat="1" ht="26.25" hidden="1">
      <c r="A26" s="10"/>
      <c r="B26" s="10">
        <v>2620</v>
      </c>
      <c r="C26" s="29" t="s">
        <v>48</v>
      </c>
      <c r="D26" s="31"/>
      <c r="E26" s="31"/>
      <c r="F26" s="164"/>
      <c r="G26" s="164"/>
      <c r="H26" s="164"/>
      <c r="I26" s="164"/>
      <c r="J26" s="164"/>
      <c r="K26" s="165">
        <f t="shared" si="0"/>
        <v>0</v>
      </c>
    </row>
    <row r="27" spans="1:11" s="5" customFormat="1" ht="26.25" hidden="1">
      <c r="A27" s="10"/>
      <c r="B27" s="10">
        <v>2630</v>
      </c>
      <c r="C27" s="29" t="s">
        <v>127</v>
      </c>
      <c r="D27" s="165"/>
      <c r="E27" s="31"/>
      <c r="F27" s="166"/>
      <c r="G27" s="166"/>
      <c r="H27" s="166"/>
      <c r="I27" s="166"/>
      <c r="J27" s="166"/>
      <c r="K27" s="165">
        <f t="shared" si="0"/>
        <v>0</v>
      </c>
    </row>
    <row r="28" spans="1:11" s="5" customFormat="1" ht="15" hidden="1">
      <c r="A28" s="10"/>
      <c r="B28" s="10">
        <v>2700</v>
      </c>
      <c r="C28" s="29" t="s">
        <v>128</v>
      </c>
      <c r="D28" s="31"/>
      <c r="E28" s="31"/>
      <c r="F28" s="164"/>
      <c r="G28" s="164"/>
      <c r="H28" s="164"/>
      <c r="I28" s="164"/>
      <c r="J28" s="164"/>
      <c r="K28" s="165">
        <f t="shared" si="0"/>
        <v>0</v>
      </c>
    </row>
    <row r="29" spans="1:11" s="5" customFormat="1" ht="15" hidden="1">
      <c r="A29" s="10"/>
      <c r="B29" s="10">
        <v>2800</v>
      </c>
      <c r="C29" s="29" t="s">
        <v>129</v>
      </c>
      <c r="D29" s="31"/>
      <c r="E29" s="31"/>
      <c r="F29" s="164"/>
      <c r="G29" s="164"/>
      <c r="H29" s="164"/>
      <c r="I29" s="164"/>
      <c r="J29" s="164"/>
      <c r="K29" s="165">
        <f t="shared" si="0"/>
        <v>0</v>
      </c>
    </row>
    <row r="30" spans="1:11" s="5" customFormat="1" ht="26.25" hidden="1">
      <c r="A30" s="10"/>
      <c r="B30" s="10">
        <v>3110</v>
      </c>
      <c r="C30" s="29" t="s">
        <v>130</v>
      </c>
      <c r="D30" s="31"/>
      <c r="E30" s="31"/>
      <c r="F30" s="164"/>
      <c r="G30" s="164"/>
      <c r="H30" s="164"/>
      <c r="I30" s="164"/>
      <c r="J30" s="164"/>
      <c r="K30" s="31"/>
    </row>
    <row r="31" spans="1:11" s="5" customFormat="1" ht="15" hidden="1">
      <c r="A31" s="10"/>
      <c r="B31" s="10">
        <v>3120</v>
      </c>
      <c r="C31" s="29" t="s">
        <v>50</v>
      </c>
      <c r="D31" s="31"/>
      <c r="E31" s="31"/>
      <c r="F31" s="164"/>
      <c r="G31" s="164"/>
      <c r="H31" s="164"/>
      <c r="I31" s="164"/>
      <c r="J31" s="164"/>
      <c r="K31" s="31"/>
    </row>
    <row r="32" spans="1:11" s="5" customFormat="1" ht="15" hidden="1">
      <c r="A32" s="10"/>
      <c r="B32" s="10">
        <v>3130</v>
      </c>
      <c r="C32" s="29" t="s">
        <v>51</v>
      </c>
      <c r="D32" s="31"/>
      <c r="E32" s="31"/>
      <c r="F32" s="164"/>
      <c r="G32" s="164"/>
      <c r="H32" s="164"/>
      <c r="I32" s="164"/>
      <c r="J32" s="164"/>
      <c r="K32" s="31"/>
    </row>
    <row r="33" spans="1:11" s="5" customFormat="1" ht="15" hidden="1">
      <c r="A33" s="10"/>
      <c r="B33" s="10">
        <v>3140</v>
      </c>
      <c r="C33" s="29" t="s">
        <v>52</v>
      </c>
      <c r="D33" s="31"/>
      <c r="E33" s="31"/>
      <c r="F33" s="164"/>
      <c r="G33" s="164"/>
      <c r="H33" s="164"/>
      <c r="I33" s="164"/>
      <c r="J33" s="164"/>
      <c r="K33" s="31"/>
    </row>
    <row r="34" spans="1:11" s="5" customFormat="1" ht="15" hidden="1">
      <c r="A34" s="10"/>
      <c r="B34" s="10">
        <v>3150</v>
      </c>
      <c r="C34" s="29" t="s">
        <v>53</v>
      </c>
      <c r="D34" s="146"/>
      <c r="E34" s="31"/>
      <c r="F34" s="167"/>
      <c r="G34" s="167"/>
      <c r="H34" s="167"/>
      <c r="I34" s="167"/>
      <c r="J34" s="167"/>
      <c r="K34" s="146"/>
    </row>
    <row r="35" spans="1:11" s="5" customFormat="1" ht="15" hidden="1">
      <c r="A35" s="10"/>
      <c r="B35" s="10">
        <v>3160</v>
      </c>
      <c r="C35" s="29" t="s">
        <v>131</v>
      </c>
      <c r="D35" s="31"/>
      <c r="E35" s="31"/>
      <c r="F35" s="164"/>
      <c r="G35" s="164"/>
      <c r="H35" s="164"/>
      <c r="I35" s="164"/>
      <c r="J35" s="164"/>
      <c r="K35" s="31"/>
    </row>
    <row r="36" spans="1:11" s="5" customFormat="1" ht="15" hidden="1">
      <c r="A36" s="10"/>
      <c r="B36" s="10">
        <v>3210</v>
      </c>
      <c r="C36" s="29" t="s">
        <v>54</v>
      </c>
      <c r="D36" s="31"/>
      <c r="E36" s="31"/>
      <c r="F36" s="164"/>
      <c r="G36" s="164"/>
      <c r="H36" s="164"/>
      <c r="I36" s="164"/>
      <c r="J36" s="164"/>
      <c r="K36" s="31"/>
    </row>
    <row r="37" spans="1:11" s="5" customFormat="1" ht="26.25" hidden="1">
      <c r="A37" s="10"/>
      <c r="B37" s="10">
        <v>3220</v>
      </c>
      <c r="C37" s="29" t="s">
        <v>55</v>
      </c>
      <c r="D37" s="31"/>
      <c r="E37" s="31"/>
      <c r="F37" s="164"/>
      <c r="G37" s="164"/>
      <c r="H37" s="164"/>
      <c r="I37" s="164"/>
      <c r="J37" s="164"/>
      <c r="K37" s="31"/>
    </row>
    <row r="38" spans="1:11" s="5" customFormat="1" ht="26.25" hidden="1">
      <c r="A38" s="10"/>
      <c r="B38" s="10">
        <v>3230</v>
      </c>
      <c r="C38" s="29" t="s">
        <v>132</v>
      </c>
      <c r="D38" s="31"/>
      <c r="E38" s="31"/>
      <c r="F38" s="164"/>
      <c r="G38" s="164"/>
      <c r="H38" s="164"/>
      <c r="I38" s="164"/>
      <c r="J38" s="164"/>
      <c r="K38" s="31"/>
    </row>
    <row r="39" spans="1:11" s="5" customFormat="1" ht="15" hidden="1">
      <c r="A39" s="10"/>
      <c r="B39" s="10">
        <v>3240</v>
      </c>
      <c r="C39" s="29" t="s">
        <v>56</v>
      </c>
      <c r="D39" s="31"/>
      <c r="E39" s="31"/>
      <c r="F39" s="164"/>
      <c r="G39" s="164"/>
      <c r="H39" s="164"/>
      <c r="I39" s="164"/>
      <c r="J39" s="164"/>
      <c r="K39" s="31"/>
    </row>
    <row r="40" spans="1:11" s="5" customFormat="1" ht="15" hidden="1">
      <c r="A40" s="10"/>
      <c r="B40" s="10">
        <v>9000</v>
      </c>
      <c r="C40" s="29" t="s">
        <v>57</v>
      </c>
      <c r="D40" s="31"/>
      <c r="E40" s="31"/>
      <c r="F40" s="164"/>
      <c r="G40" s="164"/>
      <c r="H40" s="164"/>
      <c r="I40" s="164"/>
      <c r="J40" s="164"/>
      <c r="K40" s="31"/>
    </row>
    <row r="41" spans="1:11" s="5" customFormat="1" ht="15">
      <c r="A41" s="144"/>
      <c r="B41" s="144"/>
      <c r="C41" s="126" t="s">
        <v>224</v>
      </c>
      <c r="D41" s="146">
        <f>SUM(D10:D40)-D18</f>
        <v>2905350</v>
      </c>
      <c r="E41" s="146">
        <f>SUM(E10:E40)-E18</f>
        <v>2893218.91</v>
      </c>
      <c r="F41" s="146">
        <f aca="true" t="shared" si="1" ref="F41:K41">SUM(F10:F40)-F18</f>
        <v>0</v>
      </c>
      <c r="G41" s="146">
        <f t="shared" si="1"/>
        <v>0</v>
      </c>
      <c r="H41" s="146">
        <f t="shared" si="1"/>
        <v>0</v>
      </c>
      <c r="I41" s="146">
        <f t="shared" si="1"/>
        <v>0</v>
      </c>
      <c r="J41" s="146">
        <f t="shared" si="1"/>
        <v>0</v>
      </c>
      <c r="K41" s="146">
        <f t="shared" si="1"/>
        <v>2893218.91</v>
      </c>
    </row>
    <row r="42" s="5" customFormat="1" ht="15"/>
    <row r="43" spans="1:13" s="35" customFormat="1" ht="15">
      <c r="A43" s="36" t="s">
        <v>168</v>
      </c>
      <c r="B43" s="73" t="s">
        <v>336</v>
      </c>
      <c r="C43" s="73"/>
      <c r="D43" s="73"/>
      <c r="E43" s="73"/>
      <c r="F43" s="73"/>
      <c r="G43" s="73"/>
      <c r="H43" s="3"/>
      <c r="I43" s="5"/>
      <c r="J43" s="5"/>
      <c r="K43" s="5"/>
      <c r="L43" s="5"/>
      <c r="M43" s="5"/>
    </row>
    <row r="44" spans="2:13" s="35" customFormat="1" ht="12.75" customHeight="1">
      <c r="B44" s="5"/>
      <c r="C44" s="5"/>
      <c r="D44" s="5"/>
      <c r="E44" s="5"/>
      <c r="F44" s="5"/>
      <c r="G44" s="5"/>
      <c r="H44" s="5"/>
      <c r="I44" s="5"/>
      <c r="J44" s="5"/>
      <c r="K44" s="5"/>
      <c r="L44" s="5"/>
      <c r="M44" s="4" t="s">
        <v>98</v>
      </c>
    </row>
    <row r="45" spans="1:13" s="35" customFormat="1" ht="15.75" customHeight="1">
      <c r="A45" s="355" t="s">
        <v>162</v>
      </c>
      <c r="B45" s="274" t="s">
        <v>268</v>
      </c>
      <c r="C45" s="274" t="s">
        <v>113</v>
      </c>
      <c r="D45" s="274" t="s">
        <v>166</v>
      </c>
      <c r="E45" s="274"/>
      <c r="F45" s="274"/>
      <c r="G45" s="274"/>
      <c r="H45" s="274"/>
      <c r="I45" s="274" t="s">
        <v>189</v>
      </c>
      <c r="J45" s="274"/>
      <c r="K45" s="274"/>
      <c r="L45" s="274"/>
      <c r="M45" s="274"/>
    </row>
    <row r="46" spans="1:13" s="35" customFormat="1" ht="57.75" customHeight="1">
      <c r="A46" s="367"/>
      <c r="B46" s="368"/>
      <c r="C46" s="294"/>
      <c r="D46" s="282" t="s">
        <v>112</v>
      </c>
      <c r="E46" s="282" t="s">
        <v>273</v>
      </c>
      <c r="F46" s="282" t="s">
        <v>274</v>
      </c>
      <c r="G46" s="282"/>
      <c r="H46" s="274" t="s">
        <v>275</v>
      </c>
      <c r="I46" s="282" t="s">
        <v>174</v>
      </c>
      <c r="J46" s="274" t="s">
        <v>276</v>
      </c>
      <c r="K46" s="282" t="s">
        <v>277</v>
      </c>
      <c r="L46" s="282"/>
      <c r="M46" s="274" t="s">
        <v>278</v>
      </c>
    </row>
    <row r="47" spans="1:13" s="35" customFormat="1" ht="54" customHeight="1">
      <c r="A47" s="356"/>
      <c r="B47" s="275"/>
      <c r="C47" s="266"/>
      <c r="D47" s="282"/>
      <c r="E47" s="282"/>
      <c r="F47" s="10" t="s">
        <v>15</v>
      </c>
      <c r="G47" s="10" t="s">
        <v>16</v>
      </c>
      <c r="H47" s="275"/>
      <c r="I47" s="282"/>
      <c r="J47" s="275"/>
      <c r="K47" s="10" t="s">
        <v>15</v>
      </c>
      <c r="L47" s="10" t="s">
        <v>16</v>
      </c>
      <c r="M47" s="275"/>
    </row>
    <row r="48" spans="1:13" s="35" customFormat="1" ht="15">
      <c r="A48" s="201">
        <v>1</v>
      </c>
      <c r="B48" s="10">
        <v>1</v>
      </c>
      <c r="C48" s="10">
        <v>2</v>
      </c>
      <c r="D48" s="10">
        <v>3</v>
      </c>
      <c r="E48" s="10">
        <v>4</v>
      </c>
      <c r="F48" s="10">
        <v>5</v>
      </c>
      <c r="G48" s="10">
        <v>6</v>
      </c>
      <c r="H48" s="10">
        <v>7</v>
      </c>
      <c r="I48" s="10">
        <v>8</v>
      </c>
      <c r="J48" s="10">
        <v>9</v>
      </c>
      <c r="K48" s="10">
        <v>10</v>
      </c>
      <c r="L48" s="10">
        <v>11</v>
      </c>
      <c r="M48" s="10">
        <v>12</v>
      </c>
    </row>
    <row r="49" spans="1:13" s="35" customFormat="1" ht="15" hidden="1">
      <c r="A49" s="201"/>
      <c r="B49" s="201"/>
      <c r="C49" s="52" t="s">
        <v>104</v>
      </c>
      <c r="D49" s="231"/>
      <c r="E49" s="231"/>
      <c r="F49" s="231"/>
      <c r="G49" s="231"/>
      <c r="H49" s="231"/>
      <c r="I49" s="231"/>
      <c r="J49" s="231"/>
      <c r="K49" s="231"/>
      <c r="L49" s="231"/>
      <c r="M49" s="231"/>
    </row>
    <row r="50" spans="1:13" s="35" customFormat="1" ht="15" hidden="1">
      <c r="A50" s="45"/>
      <c r="B50" s="45" t="s">
        <v>49</v>
      </c>
      <c r="C50" s="40" t="s">
        <v>122</v>
      </c>
      <c r="D50" s="220"/>
      <c r="E50" s="232"/>
      <c r="F50" s="232"/>
      <c r="G50" s="232"/>
      <c r="H50" s="229">
        <f>D50-E50</f>
        <v>0</v>
      </c>
      <c r="I50" s="220"/>
      <c r="J50" s="232"/>
      <c r="K50" s="229"/>
      <c r="L50" s="232"/>
      <c r="M50" s="229">
        <f>I50-J50</f>
        <v>0</v>
      </c>
    </row>
    <row r="51" spans="1:13" s="35" customFormat="1" ht="15" hidden="1">
      <c r="A51" s="201"/>
      <c r="B51" s="201">
        <v>2120</v>
      </c>
      <c r="C51" s="40" t="s">
        <v>123</v>
      </c>
      <c r="D51" s="220"/>
      <c r="E51" s="232"/>
      <c r="F51" s="232"/>
      <c r="G51" s="232"/>
      <c r="H51" s="229">
        <f>D51-E51</f>
        <v>0</v>
      </c>
      <c r="I51" s="220"/>
      <c r="J51" s="232"/>
      <c r="K51" s="229"/>
      <c r="L51" s="232"/>
      <c r="M51" s="229">
        <f>I51-J51</f>
        <v>0</v>
      </c>
    </row>
    <row r="52" spans="1:13" s="35" customFormat="1" ht="15" hidden="1">
      <c r="A52" s="201"/>
      <c r="B52" s="201">
        <v>2210</v>
      </c>
      <c r="C52" s="40" t="s">
        <v>124</v>
      </c>
      <c r="D52" s="220"/>
      <c r="E52" s="229"/>
      <c r="F52" s="220">
        <f>E52</f>
        <v>0</v>
      </c>
      <c r="G52" s="232"/>
      <c r="H52" s="229">
        <f>D52-E52</f>
        <v>0</v>
      </c>
      <c r="I52" s="220"/>
      <c r="J52" s="229"/>
      <c r="K52" s="220"/>
      <c r="L52" s="232"/>
      <c r="M52" s="229">
        <f>I52-J52</f>
        <v>0</v>
      </c>
    </row>
    <row r="53" spans="1:13" s="35" customFormat="1" ht="15" hidden="1">
      <c r="A53" s="201"/>
      <c r="B53" s="201">
        <v>2220</v>
      </c>
      <c r="C53" s="40" t="s">
        <v>40</v>
      </c>
      <c r="D53" s="220"/>
      <c r="E53" s="220"/>
      <c r="F53" s="220"/>
      <c r="G53" s="220"/>
      <c r="H53" s="220"/>
      <c r="I53" s="220"/>
      <c r="J53" s="220"/>
      <c r="K53" s="220"/>
      <c r="L53" s="220"/>
      <c r="M53" s="220"/>
    </row>
    <row r="54" spans="1:13" s="35" customFormat="1" ht="15" hidden="1">
      <c r="A54" s="201"/>
      <c r="B54" s="201">
        <v>2230</v>
      </c>
      <c r="C54" s="40" t="s">
        <v>41</v>
      </c>
      <c r="D54" s="220"/>
      <c r="E54" s="220"/>
      <c r="F54" s="220"/>
      <c r="G54" s="220"/>
      <c r="H54" s="220"/>
      <c r="I54" s="220"/>
      <c r="J54" s="220"/>
      <c r="K54" s="220"/>
      <c r="L54" s="220"/>
      <c r="M54" s="220"/>
    </row>
    <row r="55" spans="1:13" s="35" customFormat="1" ht="15" hidden="1">
      <c r="A55" s="201"/>
      <c r="B55" s="201">
        <v>2240</v>
      </c>
      <c r="C55" s="40" t="s">
        <v>42</v>
      </c>
      <c r="D55" s="220"/>
      <c r="E55" s="220"/>
      <c r="F55" s="220"/>
      <c r="G55" s="220"/>
      <c r="H55" s="229">
        <f>D55-E55</f>
        <v>0</v>
      </c>
      <c r="I55" s="220"/>
      <c r="J55" s="220"/>
      <c r="K55" s="220"/>
      <c r="L55" s="220"/>
      <c r="M55" s="229">
        <f>I55-J55</f>
        <v>0</v>
      </c>
    </row>
    <row r="56" spans="1:13" s="35" customFormat="1" ht="15" hidden="1">
      <c r="A56" s="201"/>
      <c r="B56" s="201">
        <v>2250</v>
      </c>
      <c r="C56" s="40" t="s">
        <v>43</v>
      </c>
      <c r="D56" s="220"/>
      <c r="E56" s="229"/>
      <c r="F56" s="229"/>
      <c r="G56" s="229"/>
      <c r="H56" s="229">
        <f>D56-E56</f>
        <v>0</v>
      </c>
      <c r="I56" s="220"/>
      <c r="J56" s="229"/>
      <c r="K56" s="220"/>
      <c r="L56" s="229"/>
      <c r="M56" s="229">
        <f>I56-J56</f>
        <v>0</v>
      </c>
    </row>
    <row r="57" spans="1:13" s="35" customFormat="1" ht="15" hidden="1">
      <c r="A57" s="201"/>
      <c r="B57" s="201">
        <v>2260</v>
      </c>
      <c r="C57" s="40" t="s">
        <v>125</v>
      </c>
      <c r="D57" s="220"/>
      <c r="E57" s="220"/>
      <c r="F57" s="220"/>
      <c r="G57" s="220"/>
      <c r="H57" s="220"/>
      <c r="I57" s="220"/>
      <c r="J57" s="220"/>
      <c r="K57" s="220"/>
      <c r="L57" s="220"/>
      <c r="M57" s="220"/>
    </row>
    <row r="58" spans="1:13" s="35" customFormat="1" ht="15" hidden="1">
      <c r="A58" s="201"/>
      <c r="B58" s="201">
        <v>2270</v>
      </c>
      <c r="C58" s="40" t="s">
        <v>44</v>
      </c>
      <c r="D58" s="220">
        <f>SUM(D59:D61)</f>
        <v>0</v>
      </c>
      <c r="E58" s="220"/>
      <c r="F58" s="220"/>
      <c r="G58" s="220"/>
      <c r="H58" s="229">
        <f aca="true" t="shared" si="2" ref="H58:H63">D58-E58</f>
        <v>0</v>
      </c>
      <c r="I58" s="220">
        <f>SUM(I59:I61)</f>
        <v>0</v>
      </c>
      <c r="J58" s="220"/>
      <c r="K58" s="220"/>
      <c r="L58" s="220"/>
      <c r="M58" s="229">
        <f aca="true" t="shared" si="3" ref="M58:M63">I58-J58</f>
        <v>0</v>
      </c>
    </row>
    <row r="59" spans="1:13" s="35" customFormat="1" ht="15" hidden="1">
      <c r="A59" s="201"/>
      <c r="B59" s="201">
        <v>2271</v>
      </c>
      <c r="C59" s="40" t="s">
        <v>142</v>
      </c>
      <c r="D59" s="220"/>
      <c r="E59" s="220"/>
      <c r="F59" s="220"/>
      <c r="G59" s="220"/>
      <c r="H59" s="229">
        <f t="shared" si="2"/>
        <v>0</v>
      </c>
      <c r="I59" s="220"/>
      <c r="J59" s="220"/>
      <c r="K59" s="220"/>
      <c r="L59" s="220"/>
      <c r="M59" s="229">
        <f t="shared" si="3"/>
        <v>0</v>
      </c>
    </row>
    <row r="60" spans="1:13" s="35" customFormat="1" ht="15" hidden="1">
      <c r="A60" s="201"/>
      <c r="B60" s="201">
        <v>2272</v>
      </c>
      <c r="C60" s="40" t="s">
        <v>143</v>
      </c>
      <c r="D60" s="220"/>
      <c r="E60" s="220"/>
      <c r="F60" s="220"/>
      <c r="G60" s="220"/>
      <c r="H60" s="229">
        <f t="shared" si="2"/>
        <v>0</v>
      </c>
      <c r="I60" s="220"/>
      <c r="J60" s="220"/>
      <c r="K60" s="220"/>
      <c r="L60" s="220"/>
      <c r="M60" s="229">
        <f t="shared" si="3"/>
        <v>0</v>
      </c>
    </row>
    <row r="61" spans="1:13" s="35" customFormat="1" ht="15" hidden="1">
      <c r="A61" s="201"/>
      <c r="B61" s="201">
        <v>2273</v>
      </c>
      <c r="C61" s="40" t="s">
        <v>144</v>
      </c>
      <c r="D61" s="220"/>
      <c r="E61" s="220"/>
      <c r="F61" s="220"/>
      <c r="G61" s="220"/>
      <c r="H61" s="229">
        <f t="shared" si="2"/>
        <v>0</v>
      </c>
      <c r="I61" s="220"/>
      <c r="J61" s="220"/>
      <c r="K61" s="220"/>
      <c r="L61" s="220"/>
      <c r="M61" s="229">
        <f t="shared" si="3"/>
        <v>0</v>
      </c>
    </row>
    <row r="62" spans="1:13" s="35" customFormat="1" ht="26.25" hidden="1">
      <c r="A62" s="201"/>
      <c r="B62" s="201">
        <v>2281</v>
      </c>
      <c r="C62" s="40" t="s">
        <v>45</v>
      </c>
      <c r="D62" s="220"/>
      <c r="E62" s="220"/>
      <c r="F62" s="220"/>
      <c r="G62" s="220"/>
      <c r="H62" s="229">
        <f t="shared" si="2"/>
        <v>0</v>
      </c>
      <c r="I62" s="220"/>
      <c r="J62" s="220"/>
      <c r="K62" s="220"/>
      <c r="L62" s="220"/>
      <c r="M62" s="229">
        <f t="shared" si="3"/>
        <v>0</v>
      </c>
    </row>
    <row r="63" spans="1:13" s="35" customFormat="1" ht="26.25" hidden="1">
      <c r="A63" s="201"/>
      <c r="B63" s="201">
        <v>2282</v>
      </c>
      <c r="C63" s="40" t="s">
        <v>46</v>
      </c>
      <c r="D63" s="220"/>
      <c r="E63" s="220"/>
      <c r="F63" s="220"/>
      <c r="G63" s="220"/>
      <c r="H63" s="220">
        <f t="shared" si="2"/>
        <v>0</v>
      </c>
      <c r="I63" s="220"/>
      <c r="J63" s="220"/>
      <c r="K63" s="220"/>
      <c r="L63" s="220"/>
      <c r="M63" s="220">
        <f t="shared" si="3"/>
        <v>0</v>
      </c>
    </row>
    <row r="64" spans="1:13" s="35" customFormat="1" ht="15" hidden="1">
      <c r="A64" s="201"/>
      <c r="B64" s="201">
        <v>2400</v>
      </c>
      <c r="C64" s="40" t="s">
        <v>126</v>
      </c>
      <c r="D64" s="220"/>
      <c r="E64" s="220"/>
      <c r="F64" s="220"/>
      <c r="G64" s="220"/>
      <c r="H64" s="220"/>
      <c r="I64" s="220"/>
      <c r="J64" s="220"/>
      <c r="K64" s="220"/>
      <c r="L64" s="220"/>
      <c r="M64" s="220"/>
    </row>
    <row r="65" spans="1:13" s="5" customFormat="1" ht="29.25" customHeight="1">
      <c r="A65" s="10"/>
      <c r="B65" s="10">
        <v>2610</v>
      </c>
      <c r="C65" s="29" t="s">
        <v>47</v>
      </c>
      <c r="D65" s="31">
        <f>'2019-2(6;6.1;6.2)'!H25</f>
        <v>7497000</v>
      </c>
      <c r="E65" s="31"/>
      <c r="F65" s="31"/>
      <c r="G65" s="31"/>
      <c r="H65" s="31">
        <f>D65-E65</f>
        <v>7497000</v>
      </c>
      <c r="I65" s="31">
        <f>'2019-2(6;6.1;6.2)'!L25</f>
        <v>4000000</v>
      </c>
      <c r="J65" s="31"/>
      <c r="K65" s="31"/>
      <c r="L65" s="31"/>
      <c r="M65" s="31">
        <f>I65-J65</f>
        <v>4000000</v>
      </c>
    </row>
    <row r="66" spans="1:13" s="5" customFormat="1" ht="26.25" hidden="1">
      <c r="A66" s="10"/>
      <c r="B66" s="10">
        <v>2620</v>
      </c>
      <c r="C66" s="29" t="s">
        <v>48</v>
      </c>
      <c r="D66" s="31"/>
      <c r="E66" s="31"/>
      <c r="F66" s="31"/>
      <c r="G66" s="31"/>
      <c r="H66" s="31"/>
      <c r="I66" s="31"/>
      <c r="J66" s="31"/>
      <c r="K66" s="31"/>
      <c r="L66" s="31"/>
      <c r="M66" s="31"/>
    </row>
    <row r="67" spans="1:13" s="5" customFormat="1" ht="26.25" hidden="1">
      <c r="A67" s="10"/>
      <c r="B67" s="10">
        <v>2630</v>
      </c>
      <c r="C67" s="29" t="s">
        <v>127</v>
      </c>
      <c r="D67" s="31"/>
      <c r="E67" s="146"/>
      <c r="F67" s="146"/>
      <c r="G67" s="146"/>
      <c r="H67" s="146"/>
      <c r="I67" s="31"/>
      <c r="J67" s="146"/>
      <c r="K67" s="146"/>
      <c r="L67" s="146"/>
      <c r="M67" s="146"/>
    </row>
    <row r="68" spans="1:13" s="5" customFormat="1" ht="15" hidden="1">
      <c r="A68" s="10"/>
      <c r="B68" s="10">
        <v>2700</v>
      </c>
      <c r="C68" s="29" t="s">
        <v>128</v>
      </c>
      <c r="D68" s="31"/>
      <c r="E68" s="31"/>
      <c r="F68" s="31"/>
      <c r="G68" s="31"/>
      <c r="H68" s="165">
        <f>D68-E68</f>
        <v>0</v>
      </c>
      <c r="I68" s="31"/>
      <c r="J68" s="31"/>
      <c r="K68" s="31"/>
      <c r="L68" s="31"/>
      <c r="M68" s="165">
        <f>I68-J68</f>
        <v>0</v>
      </c>
    </row>
    <row r="69" spans="1:13" s="5" customFormat="1" ht="15" hidden="1">
      <c r="A69" s="10"/>
      <c r="B69" s="10">
        <v>2800</v>
      </c>
      <c r="C69" s="29" t="s">
        <v>129</v>
      </c>
      <c r="D69" s="31"/>
      <c r="E69" s="31"/>
      <c r="F69" s="31"/>
      <c r="G69" s="31"/>
      <c r="H69" s="31"/>
      <c r="I69" s="31"/>
      <c r="J69" s="31"/>
      <c r="K69" s="31"/>
      <c r="L69" s="31"/>
      <c r="M69" s="31"/>
    </row>
    <row r="70" spans="1:13" s="5" customFormat="1" ht="26.25" hidden="1">
      <c r="A70" s="10"/>
      <c r="B70" s="10">
        <v>3110</v>
      </c>
      <c r="C70" s="29" t="s">
        <v>130</v>
      </c>
      <c r="D70" s="31"/>
      <c r="E70" s="31"/>
      <c r="F70" s="31"/>
      <c r="G70" s="31"/>
      <c r="H70" s="31"/>
      <c r="I70" s="31"/>
      <c r="J70" s="31"/>
      <c r="K70" s="31"/>
      <c r="L70" s="31"/>
      <c r="M70" s="31"/>
    </row>
    <row r="71" spans="1:13" s="5" customFormat="1" ht="15" hidden="1">
      <c r="A71" s="10"/>
      <c r="B71" s="10">
        <v>3120</v>
      </c>
      <c r="C71" s="29" t="s">
        <v>50</v>
      </c>
      <c r="D71" s="31"/>
      <c r="E71" s="31"/>
      <c r="F71" s="31"/>
      <c r="G71" s="31"/>
      <c r="H71" s="31"/>
      <c r="I71" s="31"/>
      <c r="J71" s="31"/>
      <c r="K71" s="31"/>
      <c r="L71" s="31"/>
      <c r="M71" s="31"/>
    </row>
    <row r="72" spans="1:13" s="5" customFormat="1" ht="15" hidden="1">
      <c r="A72" s="10"/>
      <c r="B72" s="10">
        <v>3130</v>
      </c>
      <c r="C72" s="29" t="s">
        <v>51</v>
      </c>
      <c r="D72" s="31"/>
      <c r="E72" s="31"/>
      <c r="F72" s="31"/>
      <c r="G72" s="31"/>
      <c r="H72" s="31"/>
      <c r="I72" s="31"/>
      <c r="J72" s="31"/>
      <c r="K72" s="31"/>
      <c r="L72" s="31"/>
      <c r="M72" s="31"/>
    </row>
    <row r="73" spans="1:13" s="5" customFormat="1" ht="15" hidden="1">
      <c r="A73" s="10"/>
      <c r="B73" s="10">
        <v>3140</v>
      </c>
      <c r="C73" s="29" t="s">
        <v>52</v>
      </c>
      <c r="D73" s="31"/>
      <c r="E73" s="31"/>
      <c r="F73" s="31"/>
      <c r="G73" s="31"/>
      <c r="H73" s="31"/>
      <c r="I73" s="31"/>
      <c r="J73" s="31"/>
      <c r="K73" s="31"/>
      <c r="L73" s="31"/>
      <c r="M73" s="31"/>
    </row>
    <row r="74" spans="1:13" s="5" customFormat="1" ht="15" hidden="1">
      <c r="A74" s="10"/>
      <c r="B74" s="10">
        <v>3150</v>
      </c>
      <c r="C74" s="29" t="s">
        <v>53</v>
      </c>
      <c r="D74" s="31"/>
      <c r="E74" s="146"/>
      <c r="F74" s="146"/>
      <c r="G74" s="146"/>
      <c r="H74" s="146"/>
      <c r="I74" s="31"/>
      <c r="J74" s="146"/>
      <c r="K74" s="146"/>
      <c r="L74" s="146"/>
      <c r="M74" s="146"/>
    </row>
    <row r="75" spans="1:13" s="5" customFormat="1" ht="15" hidden="1">
      <c r="A75" s="10"/>
      <c r="B75" s="10">
        <v>3160</v>
      </c>
      <c r="C75" s="29" t="s">
        <v>131</v>
      </c>
      <c r="D75" s="31"/>
      <c r="E75" s="31"/>
      <c r="F75" s="31"/>
      <c r="G75" s="31"/>
      <c r="H75" s="31"/>
      <c r="I75" s="31"/>
      <c r="J75" s="31"/>
      <c r="K75" s="31"/>
      <c r="L75" s="31"/>
      <c r="M75" s="31"/>
    </row>
    <row r="76" spans="1:13" s="5" customFormat="1" ht="15" hidden="1">
      <c r="A76" s="10"/>
      <c r="B76" s="10">
        <v>3210</v>
      </c>
      <c r="C76" s="29" t="s">
        <v>54</v>
      </c>
      <c r="D76" s="31"/>
      <c r="E76" s="31"/>
      <c r="F76" s="31"/>
      <c r="G76" s="31"/>
      <c r="H76" s="31"/>
      <c r="I76" s="31"/>
      <c r="J76" s="31"/>
      <c r="K76" s="31"/>
      <c r="L76" s="31"/>
      <c r="M76" s="31"/>
    </row>
    <row r="77" spans="1:13" s="5" customFormat="1" ht="26.25" hidden="1">
      <c r="A77" s="10"/>
      <c r="B77" s="10">
        <v>3220</v>
      </c>
      <c r="C77" s="29" t="s">
        <v>55</v>
      </c>
      <c r="D77" s="31"/>
      <c r="E77" s="31"/>
      <c r="F77" s="31"/>
      <c r="G77" s="31"/>
      <c r="H77" s="31"/>
      <c r="I77" s="31"/>
      <c r="J77" s="31"/>
      <c r="K77" s="31"/>
      <c r="L77" s="31"/>
      <c r="M77" s="31"/>
    </row>
    <row r="78" spans="1:13" s="5" customFormat="1" ht="26.25" hidden="1">
      <c r="A78" s="10"/>
      <c r="B78" s="10">
        <v>3230</v>
      </c>
      <c r="C78" s="29" t="s">
        <v>132</v>
      </c>
      <c r="D78" s="31"/>
      <c r="E78" s="146"/>
      <c r="F78" s="146"/>
      <c r="G78" s="146"/>
      <c r="H78" s="146"/>
      <c r="I78" s="31"/>
      <c r="J78" s="146"/>
      <c r="K78" s="146"/>
      <c r="L78" s="146"/>
      <c r="M78" s="146"/>
    </row>
    <row r="79" spans="1:13" s="5" customFormat="1" ht="15" hidden="1">
      <c r="A79" s="10"/>
      <c r="B79" s="10">
        <v>3240</v>
      </c>
      <c r="C79" s="29" t="s">
        <v>56</v>
      </c>
      <c r="D79" s="31"/>
      <c r="E79" s="31"/>
      <c r="F79" s="31"/>
      <c r="G79" s="31"/>
      <c r="H79" s="31"/>
      <c r="I79" s="31"/>
      <c r="J79" s="31"/>
      <c r="K79" s="31"/>
      <c r="L79" s="31"/>
      <c r="M79" s="31"/>
    </row>
    <row r="80" spans="1:13" s="5" customFormat="1" ht="15" hidden="1">
      <c r="A80" s="10"/>
      <c r="B80" s="10">
        <v>9000</v>
      </c>
      <c r="C80" s="29" t="s">
        <v>57</v>
      </c>
      <c r="D80" s="31"/>
      <c r="E80" s="31"/>
      <c r="F80" s="31"/>
      <c r="G80" s="31"/>
      <c r="H80" s="31"/>
      <c r="I80" s="31"/>
      <c r="J80" s="31"/>
      <c r="K80" s="31"/>
      <c r="L80" s="31"/>
      <c r="M80" s="31"/>
    </row>
    <row r="81" spans="1:13" s="5" customFormat="1" ht="15">
      <c r="A81" s="144"/>
      <c r="B81" s="144"/>
      <c r="C81" s="126" t="s">
        <v>224</v>
      </c>
      <c r="D81" s="146">
        <f>SUM(D50:D80)-D58</f>
        <v>7497000</v>
      </c>
      <c r="E81" s="146">
        <f>SUM(E50:E80)-E58</f>
        <v>0</v>
      </c>
      <c r="F81" s="146">
        <f>SUM(F50:F80)-F58</f>
        <v>0</v>
      </c>
      <c r="G81" s="146"/>
      <c r="H81" s="146">
        <f>SUM(H50:H80)-H58</f>
        <v>7497000</v>
      </c>
      <c r="I81" s="146">
        <f>SUM(I50:I80)-I58</f>
        <v>4000000</v>
      </c>
      <c r="J81" s="146">
        <f>SUM(J50:J80)-J58</f>
        <v>0</v>
      </c>
      <c r="K81" s="146">
        <f>SUM(K50:K80)-K58</f>
        <v>0</v>
      </c>
      <c r="L81" s="146"/>
      <c r="M81" s="146">
        <f>SUM(M50:M80)-M58</f>
        <v>4000000</v>
      </c>
    </row>
    <row r="82" s="5" customFormat="1" ht="15"/>
    <row r="83" spans="1:8" s="5" customFormat="1" ht="15">
      <c r="A83" s="9" t="s">
        <v>169</v>
      </c>
      <c r="B83" s="73" t="s">
        <v>279</v>
      </c>
      <c r="C83" s="3"/>
      <c r="D83" s="3"/>
      <c r="E83" s="3"/>
      <c r="F83" s="3"/>
      <c r="G83" s="3"/>
      <c r="H83" s="3"/>
    </row>
    <row r="84" s="5" customFormat="1" ht="14.25" customHeight="1">
      <c r="J84" s="4" t="s">
        <v>98</v>
      </c>
    </row>
    <row r="85" spans="1:11" s="5" customFormat="1" ht="126" customHeight="1">
      <c r="A85" s="12" t="s">
        <v>162</v>
      </c>
      <c r="B85" s="12" t="s">
        <v>268</v>
      </c>
      <c r="C85" s="12" t="s">
        <v>113</v>
      </c>
      <c r="D85" s="12" t="s">
        <v>14</v>
      </c>
      <c r="E85" s="12" t="s">
        <v>110</v>
      </c>
      <c r="F85" s="12" t="s">
        <v>202</v>
      </c>
      <c r="G85" s="12" t="s">
        <v>280</v>
      </c>
      <c r="H85" s="12" t="s">
        <v>281</v>
      </c>
      <c r="I85" s="10" t="s">
        <v>37</v>
      </c>
      <c r="J85" s="10" t="s">
        <v>170</v>
      </c>
      <c r="K85" s="63"/>
    </row>
    <row r="86" spans="1:11" s="5" customFormat="1" ht="15">
      <c r="A86" s="10">
        <v>1</v>
      </c>
      <c r="B86" s="10">
        <v>1</v>
      </c>
      <c r="C86" s="10">
        <v>2</v>
      </c>
      <c r="D86" s="10">
        <v>3</v>
      </c>
      <c r="E86" s="10">
        <v>4</v>
      </c>
      <c r="F86" s="10">
        <v>5</v>
      </c>
      <c r="G86" s="10">
        <v>6</v>
      </c>
      <c r="H86" s="10">
        <v>7</v>
      </c>
      <c r="I86" s="10">
        <v>8</v>
      </c>
      <c r="J86" s="10">
        <v>9</v>
      </c>
      <c r="K86" s="63"/>
    </row>
    <row r="87" spans="1:13" s="35" customFormat="1" ht="15" hidden="1">
      <c r="A87" s="201"/>
      <c r="B87" s="201"/>
      <c r="C87" s="52" t="s">
        <v>104</v>
      </c>
      <c r="D87" s="201"/>
      <c r="E87" s="201"/>
      <c r="F87" s="201"/>
      <c r="G87" s="201"/>
      <c r="H87" s="201"/>
      <c r="I87" s="201"/>
      <c r="J87" s="201"/>
      <c r="K87" s="63"/>
      <c r="L87" s="5"/>
      <c r="M87" s="5"/>
    </row>
    <row r="88" spans="1:13" s="35" customFormat="1" ht="15" hidden="1">
      <c r="A88" s="45"/>
      <c r="B88" s="45" t="s">
        <v>49</v>
      </c>
      <c r="C88" s="40" t="s">
        <v>122</v>
      </c>
      <c r="D88" s="220"/>
      <c r="E88" s="220"/>
      <c r="F88" s="228"/>
      <c r="G88" s="228"/>
      <c r="H88" s="228"/>
      <c r="I88" s="228"/>
      <c r="J88" s="228"/>
      <c r="K88" s="63"/>
      <c r="L88" s="5"/>
      <c r="M88" s="5"/>
    </row>
    <row r="89" spans="1:13" s="35" customFormat="1" ht="15" hidden="1">
      <c r="A89" s="201"/>
      <c r="B89" s="201">
        <v>2120</v>
      </c>
      <c r="C89" s="40" t="s">
        <v>123</v>
      </c>
      <c r="D89" s="220"/>
      <c r="E89" s="220"/>
      <c r="F89" s="228"/>
      <c r="G89" s="228"/>
      <c r="H89" s="228"/>
      <c r="I89" s="228"/>
      <c r="J89" s="228"/>
      <c r="K89" s="63"/>
      <c r="L89" s="5"/>
      <c r="M89" s="5"/>
    </row>
    <row r="90" spans="1:13" s="35" customFormat="1" ht="15" hidden="1">
      <c r="A90" s="201"/>
      <c r="B90" s="201">
        <v>2210</v>
      </c>
      <c r="C90" s="40" t="s">
        <v>124</v>
      </c>
      <c r="D90" s="220"/>
      <c r="E90" s="220"/>
      <c r="F90" s="228"/>
      <c r="G90" s="228"/>
      <c r="H90" s="228"/>
      <c r="I90" s="228"/>
      <c r="J90" s="228"/>
      <c r="K90" s="63"/>
      <c r="L90" s="5"/>
      <c r="M90" s="5"/>
    </row>
    <row r="91" spans="1:13" s="35" customFormat="1" ht="15" hidden="1">
      <c r="A91" s="201"/>
      <c r="B91" s="201">
        <v>2220</v>
      </c>
      <c r="C91" s="40" t="s">
        <v>40</v>
      </c>
      <c r="D91" s="220"/>
      <c r="E91" s="220"/>
      <c r="F91" s="230"/>
      <c r="G91" s="230"/>
      <c r="H91" s="230"/>
      <c r="I91" s="230"/>
      <c r="J91" s="230"/>
      <c r="K91" s="63"/>
      <c r="L91" s="5"/>
      <c r="M91" s="5"/>
    </row>
    <row r="92" spans="1:13" s="35" customFormat="1" ht="15" hidden="1">
      <c r="A92" s="201"/>
      <c r="B92" s="201">
        <v>2230</v>
      </c>
      <c r="C92" s="40" t="s">
        <v>41</v>
      </c>
      <c r="D92" s="220"/>
      <c r="E92" s="220"/>
      <c r="F92" s="230"/>
      <c r="G92" s="230"/>
      <c r="H92" s="230"/>
      <c r="I92" s="230"/>
      <c r="J92" s="230"/>
      <c r="K92" s="63"/>
      <c r="L92" s="5"/>
      <c r="M92" s="5"/>
    </row>
    <row r="93" spans="1:13" s="35" customFormat="1" ht="15" hidden="1">
      <c r="A93" s="201"/>
      <c r="B93" s="201">
        <v>2240</v>
      </c>
      <c r="C93" s="40" t="s">
        <v>42</v>
      </c>
      <c r="D93" s="220"/>
      <c r="E93" s="220"/>
      <c r="F93" s="230"/>
      <c r="G93" s="230"/>
      <c r="H93" s="230"/>
      <c r="I93" s="230"/>
      <c r="J93" s="230"/>
      <c r="K93" s="5"/>
      <c r="L93" s="5"/>
      <c r="M93" s="5"/>
    </row>
    <row r="94" spans="1:13" s="35" customFormat="1" ht="15" hidden="1">
      <c r="A94" s="201"/>
      <c r="B94" s="201">
        <v>2250</v>
      </c>
      <c r="C94" s="40" t="s">
        <v>43</v>
      </c>
      <c r="D94" s="220"/>
      <c r="E94" s="220"/>
      <c r="F94" s="228"/>
      <c r="G94" s="228"/>
      <c r="H94" s="228"/>
      <c r="I94" s="228"/>
      <c r="J94" s="228"/>
      <c r="K94" s="5"/>
      <c r="L94" s="5"/>
      <c r="M94" s="5"/>
    </row>
    <row r="95" spans="1:13" s="35" customFormat="1" ht="15" hidden="1">
      <c r="A95" s="201"/>
      <c r="B95" s="201">
        <v>2260</v>
      </c>
      <c r="C95" s="40" t="s">
        <v>125</v>
      </c>
      <c r="D95" s="220"/>
      <c r="E95" s="220"/>
      <c r="F95" s="230"/>
      <c r="G95" s="230"/>
      <c r="H95" s="230"/>
      <c r="I95" s="230"/>
      <c r="J95" s="230"/>
      <c r="K95" s="5"/>
      <c r="L95" s="5"/>
      <c r="M95" s="5"/>
    </row>
    <row r="96" spans="1:13" s="35" customFormat="1" ht="15" hidden="1">
      <c r="A96" s="201"/>
      <c r="B96" s="201">
        <v>2270</v>
      </c>
      <c r="C96" s="40" t="s">
        <v>44</v>
      </c>
      <c r="D96" s="220">
        <f>SUM(D97:D100)</f>
        <v>0</v>
      </c>
      <c r="E96" s="220">
        <f>SUM(E97:E100)</f>
        <v>0</v>
      </c>
      <c r="F96" s="230"/>
      <c r="G96" s="230"/>
      <c r="H96" s="230"/>
      <c r="I96" s="230"/>
      <c r="J96" s="230"/>
      <c r="K96" s="5"/>
      <c r="L96" s="5"/>
      <c r="M96" s="5"/>
    </row>
    <row r="97" spans="1:13" s="35" customFormat="1" ht="15" hidden="1">
      <c r="A97" s="201"/>
      <c r="B97" s="201">
        <v>2271</v>
      </c>
      <c r="C97" s="40" t="s">
        <v>142</v>
      </c>
      <c r="D97" s="220"/>
      <c r="E97" s="220"/>
      <c r="F97" s="230"/>
      <c r="G97" s="230"/>
      <c r="H97" s="230"/>
      <c r="I97" s="230"/>
      <c r="J97" s="230"/>
      <c r="K97" s="5"/>
      <c r="L97" s="5"/>
      <c r="M97" s="5"/>
    </row>
    <row r="98" spans="1:13" s="35" customFormat="1" ht="15" hidden="1">
      <c r="A98" s="201"/>
      <c r="B98" s="201">
        <v>2272</v>
      </c>
      <c r="C98" s="40" t="s">
        <v>143</v>
      </c>
      <c r="D98" s="220"/>
      <c r="E98" s="220"/>
      <c r="F98" s="230"/>
      <c r="G98" s="230"/>
      <c r="H98" s="230"/>
      <c r="I98" s="230"/>
      <c r="J98" s="230"/>
      <c r="K98" s="5"/>
      <c r="L98" s="5"/>
      <c r="M98" s="5"/>
    </row>
    <row r="99" spans="1:13" s="35" customFormat="1" ht="15" hidden="1">
      <c r="A99" s="201"/>
      <c r="B99" s="201">
        <v>2273</v>
      </c>
      <c r="C99" s="40" t="s">
        <v>144</v>
      </c>
      <c r="D99" s="220"/>
      <c r="E99" s="220"/>
      <c r="F99" s="230"/>
      <c r="G99" s="230"/>
      <c r="H99" s="230"/>
      <c r="I99" s="230"/>
      <c r="J99" s="230"/>
      <c r="K99" s="5"/>
      <c r="L99" s="5"/>
      <c r="M99" s="5"/>
    </row>
    <row r="100" spans="1:13" s="35" customFormat="1" ht="26.25" hidden="1">
      <c r="A100" s="201"/>
      <c r="B100" s="201">
        <v>2281</v>
      </c>
      <c r="C100" s="40" t="s">
        <v>45</v>
      </c>
      <c r="D100" s="220"/>
      <c r="E100" s="220"/>
      <c r="F100" s="230"/>
      <c r="G100" s="230"/>
      <c r="H100" s="230"/>
      <c r="I100" s="230"/>
      <c r="J100" s="230"/>
      <c r="K100" s="5"/>
      <c r="L100" s="5"/>
      <c r="M100" s="5"/>
    </row>
    <row r="101" spans="1:13" s="35" customFormat="1" ht="26.25" hidden="1">
      <c r="A101" s="201"/>
      <c r="B101" s="201">
        <v>2282</v>
      </c>
      <c r="C101" s="40" t="s">
        <v>46</v>
      </c>
      <c r="D101" s="220"/>
      <c r="E101" s="220"/>
      <c r="F101" s="230"/>
      <c r="G101" s="230"/>
      <c r="H101" s="230"/>
      <c r="I101" s="230"/>
      <c r="J101" s="230"/>
      <c r="K101" s="5"/>
      <c r="L101" s="5"/>
      <c r="M101" s="5"/>
    </row>
    <row r="102" spans="1:13" s="35" customFormat="1" ht="15" hidden="1">
      <c r="A102" s="201"/>
      <c r="B102" s="201">
        <v>2400</v>
      </c>
      <c r="C102" s="40" t="s">
        <v>126</v>
      </c>
      <c r="D102" s="220"/>
      <c r="E102" s="220"/>
      <c r="F102" s="230"/>
      <c r="G102" s="230"/>
      <c r="H102" s="230"/>
      <c r="I102" s="230"/>
      <c r="J102" s="230"/>
      <c r="K102" s="5"/>
      <c r="L102" s="5"/>
      <c r="M102" s="5"/>
    </row>
    <row r="103" spans="1:10" s="5" customFormat="1" ht="30" customHeight="1">
      <c r="A103" s="10"/>
      <c r="B103" s="10">
        <v>2610</v>
      </c>
      <c r="C103" s="29" t="s">
        <v>47</v>
      </c>
      <c r="D103" s="31">
        <f>D25</f>
        <v>2905350</v>
      </c>
      <c r="E103" s="31">
        <f>E25</f>
        <v>2893218.91</v>
      </c>
      <c r="F103" s="164"/>
      <c r="G103" s="164"/>
      <c r="H103" s="164"/>
      <c r="I103" s="164"/>
      <c r="J103" s="164"/>
    </row>
    <row r="104" spans="1:10" s="5" customFormat="1" ht="26.25" hidden="1">
      <c r="A104" s="10"/>
      <c r="B104" s="10">
        <v>2620</v>
      </c>
      <c r="C104" s="29" t="s">
        <v>48</v>
      </c>
      <c r="D104" s="31"/>
      <c r="E104" s="31"/>
      <c r="F104" s="164"/>
      <c r="G104" s="164"/>
      <c r="H104" s="164"/>
      <c r="I104" s="164"/>
      <c r="J104" s="164"/>
    </row>
    <row r="105" spans="1:10" s="5" customFormat="1" ht="26.25" hidden="1">
      <c r="A105" s="10"/>
      <c r="B105" s="10">
        <v>2630</v>
      </c>
      <c r="C105" s="29" t="s">
        <v>127</v>
      </c>
      <c r="D105" s="165"/>
      <c r="E105" s="31"/>
      <c r="F105" s="166"/>
      <c r="G105" s="166"/>
      <c r="H105" s="166"/>
      <c r="I105" s="166"/>
      <c r="J105" s="166"/>
    </row>
    <row r="106" spans="1:10" s="5" customFormat="1" ht="15" hidden="1">
      <c r="A106" s="10"/>
      <c r="B106" s="10">
        <v>2700</v>
      </c>
      <c r="C106" s="29" t="s">
        <v>128</v>
      </c>
      <c r="D106" s="31"/>
      <c r="E106" s="31"/>
      <c r="F106" s="164"/>
      <c r="G106" s="164"/>
      <c r="H106" s="164"/>
      <c r="I106" s="164"/>
      <c r="J106" s="164"/>
    </row>
    <row r="107" spans="1:10" s="5" customFormat="1" ht="15" hidden="1">
      <c r="A107" s="10"/>
      <c r="B107" s="10">
        <v>2800</v>
      </c>
      <c r="C107" s="29" t="s">
        <v>129</v>
      </c>
      <c r="D107" s="31"/>
      <c r="E107" s="31"/>
      <c r="F107" s="164"/>
      <c r="G107" s="164"/>
      <c r="H107" s="164"/>
      <c r="I107" s="164"/>
      <c r="J107" s="164"/>
    </row>
    <row r="108" spans="1:10" s="5" customFormat="1" ht="26.25" hidden="1">
      <c r="A108" s="10"/>
      <c r="B108" s="10">
        <v>3110</v>
      </c>
      <c r="C108" s="29" t="s">
        <v>130</v>
      </c>
      <c r="D108" s="31"/>
      <c r="E108" s="31"/>
      <c r="F108" s="164"/>
      <c r="G108" s="164"/>
      <c r="H108" s="164"/>
      <c r="I108" s="164"/>
      <c r="J108" s="164"/>
    </row>
    <row r="109" spans="1:10" s="5" customFormat="1" ht="15" hidden="1">
      <c r="A109" s="10"/>
      <c r="B109" s="10">
        <v>3120</v>
      </c>
      <c r="C109" s="29" t="s">
        <v>50</v>
      </c>
      <c r="D109" s="31"/>
      <c r="E109" s="31"/>
      <c r="F109" s="164"/>
      <c r="G109" s="164"/>
      <c r="H109" s="164"/>
      <c r="I109" s="164"/>
      <c r="J109" s="164"/>
    </row>
    <row r="110" spans="1:10" s="5" customFormat="1" ht="15" hidden="1">
      <c r="A110" s="10"/>
      <c r="B110" s="10">
        <v>3130</v>
      </c>
      <c r="C110" s="29" t="s">
        <v>51</v>
      </c>
      <c r="D110" s="31"/>
      <c r="E110" s="31"/>
      <c r="F110" s="164"/>
      <c r="G110" s="164"/>
      <c r="H110" s="164"/>
      <c r="I110" s="164"/>
      <c r="J110" s="164"/>
    </row>
    <row r="111" spans="1:10" s="5" customFormat="1" ht="15" hidden="1">
      <c r="A111" s="10"/>
      <c r="B111" s="10">
        <v>3140</v>
      </c>
      <c r="C111" s="29" t="s">
        <v>52</v>
      </c>
      <c r="D111" s="31"/>
      <c r="E111" s="31"/>
      <c r="F111" s="164"/>
      <c r="G111" s="164"/>
      <c r="H111" s="164"/>
      <c r="I111" s="164"/>
      <c r="J111" s="164"/>
    </row>
    <row r="112" spans="1:10" s="5" customFormat="1" ht="15" hidden="1">
      <c r="A112" s="10"/>
      <c r="B112" s="10">
        <v>3150</v>
      </c>
      <c r="C112" s="29" t="s">
        <v>53</v>
      </c>
      <c r="D112" s="146"/>
      <c r="E112" s="31"/>
      <c r="F112" s="167"/>
      <c r="G112" s="167"/>
      <c r="H112" s="167"/>
      <c r="I112" s="167"/>
      <c r="J112" s="167"/>
    </row>
    <row r="113" spans="1:10" s="5" customFormat="1" ht="15" hidden="1">
      <c r="A113" s="10"/>
      <c r="B113" s="10">
        <v>3160</v>
      </c>
      <c r="C113" s="29" t="s">
        <v>131</v>
      </c>
      <c r="D113" s="31"/>
      <c r="E113" s="31"/>
      <c r="F113" s="164"/>
      <c r="G113" s="164"/>
      <c r="H113" s="164"/>
      <c r="I113" s="164"/>
      <c r="J113" s="164"/>
    </row>
    <row r="114" spans="1:10" s="5" customFormat="1" ht="15" hidden="1">
      <c r="A114" s="10"/>
      <c r="B114" s="10">
        <v>3210</v>
      </c>
      <c r="C114" s="29" t="s">
        <v>54</v>
      </c>
      <c r="D114" s="31"/>
      <c r="E114" s="31"/>
      <c r="F114" s="164"/>
      <c r="G114" s="164"/>
      <c r="H114" s="164"/>
      <c r="I114" s="164"/>
      <c r="J114" s="164"/>
    </row>
    <row r="115" spans="1:10" s="5" customFormat="1" ht="26.25" hidden="1">
      <c r="A115" s="10"/>
      <c r="B115" s="10">
        <v>3220</v>
      </c>
      <c r="C115" s="29" t="s">
        <v>55</v>
      </c>
      <c r="D115" s="31"/>
      <c r="E115" s="31"/>
      <c r="F115" s="164"/>
      <c r="G115" s="164"/>
      <c r="H115" s="164"/>
      <c r="I115" s="164"/>
      <c r="J115" s="164"/>
    </row>
    <row r="116" spans="1:10" s="5" customFormat="1" ht="26.25" hidden="1">
      <c r="A116" s="10"/>
      <c r="B116" s="10">
        <v>3230</v>
      </c>
      <c r="C116" s="29" t="s">
        <v>132</v>
      </c>
      <c r="D116" s="31"/>
      <c r="E116" s="31"/>
      <c r="F116" s="164"/>
      <c r="G116" s="164"/>
      <c r="H116" s="164"/>
      <c r="I116" s="164"/>
      <c r="J116" s="164"/>
    </row>
    <row r="117" spans="1:10" s="5" customFormat="1" ht="15" hidden="1">
      <c r="A117" s="10"/>
      <c r="B117" s="10">
        <v>3240</v>
      </c>
      <c r="C117" s="29" t="s">
        <v>56</v>
      </c>
      <c r="D117" s="31"/>
      <c r="E117" s="31"/>
      <c r="F117" s="164"/>
      <c r="G117" s="164"/>
      <c r="H117" s="164"/>
      <c r="I117" s="164"/>
      <c r="J117" s="164"/>
    </row>
    <row r="118" spans="1:10" s="5" customFormat="1" ht="15" hidden="1">
      <c r="A118" s="10"/>
      <c r="B118" s="10">
        <v>9000</v>
      </c>
      <c r="C118" s="29" t="s">
        <v>57</v>
      </c>
      <c r="D118" s="31"/>
      <c r="E118" s="31"/>
      <c r="F118" s="164"/>
      <c r="G118" s="164"/>
      <c r="H118" s="164"/>
      <c r="I118" s="164"/>
      <c r="J118" s="164"/>
    </row>
    <row r="119" spans="1:10" s="5" customFormat="1" ht="15">
      <c r="A119" s="144"/>
      <c r="B119" s="144"/>
      <c r="C119" s="126" t="s">
        <v>224</v>
      </c>
      <c r="D119" s="146">
        <f>SUM(D88:D118)-D96</f>
        <v>2905350</v>
      </c>
      <c r="E119" s="146">
        <f>SUM(E88:E118)-E96</f>
        <v>2893218.91</v>
      </c>
      <c r="F119" s="146">
        <f>SUM(F88:F118)-F96</f>
        <v>0</v>
      </c>
      <c r="G119" s="146">
        <f>SUM(G88:G118)-G96</f>
        <v>0</v>
      </c>
      <c r="H119" s="146">
        <f>SUM(H88:H118)-H96</f>
        <v>0</v>
      </c>
      <c r="I119" s="167"/>
      <c r="J119" s="167"/>
    </row>
    <row r="120" s="2" customFormat="1" ht="15"/>
    <row r="121" s="2" customFormat="1" ht="15"/>
    <row r="122" s="2" customFormat="1" ht="15"/>
    <row r="123" s="2" customFormat="1" ht="15"/>
    <row r="124" s="2" customFormat="1" ht="15"/>
    <row r="125" s="2" customFormat="1" ht="15"/>
    <row r="126" s="2" customFormat="1" ht="15"/>
    <row r="127" s="2" customFormat="1" ht="15"/>
    <row r="128" s="2" customFormat="1" ht="15"/>
    <row r="129" s="2" customFormat="1" ht="15"/>
    <row r="130" s="2" customFormat="1" ht="15"/>
    <row r="131" s="2" customFormat="1" ht="15"/>
    <row r="132" s="2" customFormat="1" ht="15"/>
    <row r="133" s="2" customFormat="1" ht="15"/>
    <row r="134" s="2" customFormat="1" ht="15"/>
    <row r="135" s="2" customFormat="1" ht="15"/>
    <row r="136" s="2" customFormat="1" ht="15"/>
    <row r="137" s="2" customFormat="1" ht="15"/>
    <row r="138" s="2" customFormat="1" ht="15"/>
    <row r="139" s="2" customFormat="1" ht="15"/>
    <row r="140" s="2" customFormat="1" ht="15"/>
    <row r="141" s="2" customFormat="1" ht="15"/>
    <row r="142" s="2" customFormat="1" ht="15"/>
    <row r="143" s="2" customFormat="1" ht="15"/>
    <row r="144" s="2" customFormat="1" ht="15"/>
    <row r="145" s="2" customFormat="1" ht="15"/>
    <row r="146" s="2" customFormat="1" ht="15"/>
    <row r="147" s="2" customFormat="1" ht="15"/>
    <row r="148" s="2" customFormat="1" ht="15"/>
    <row r="149" s="2" customFormat="1" ht="15"/>
    <row r="150" s="2" customFormat="1" ht="15"/>
    <row r="151" s="2" customFormat="1" ht="15"/>
    <row r="152" s="2" customFormat="1" ht="15"/>
    <row r="153" s="2" customFormat="1" ht="15"/>
    <row r="154" s="2" customFormat="1" ht="15"/>
    <row r="155" s="2" customFormat="1" ht="15"/>
    <row r="156" s="2" customFormat="1" ht="15"/>
    <row r="157" s="2" customFormat="1" ht="15"/>
    <row r="158" s="2" customFormat="1" ht="15"/>
    <row r="159" s="2" customFormat="1" ht="15"/>
    <row r="160"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14" customFormat="1" ht="15"/>
    <row r="210" s="14" customFormat="1" ht="15"/>
    <row r="211" s="14" customFormat="1" ht="15"/>
    <row r="212" s="14" customFormat="1" ht="15"/>
  </sheetData>
  <sheetProtection/>
  <mergeCells count="25">
    <mergeCell ref="I45:M45"/>
    <mergeCell ref="I46:I47"/>
    <mergeCell ref="J46:J47"/>
    <mergeCell ref="K46:L46"/>
    <mergeCell ref="M46:M47"/>
    <mergeCell ref="B6:B7"/>
    <mergeCell ref="D6:D7"/>
    <mergeCell ref="B45:B47"/>
    <mergeCell ref="C45:C47"/>
    <mergeCell ref="D45:H45"/>
    <mergeCell ref="D46:D47"/>
    <mergeCell ref="E46:E47"/>
    <mergeCell ref="F46:G46"/>
    <mergeCell ref="H46:H47"/>
    <mergeCell ref="A6:A7"/>
    <mergeCell ref="A45:A47"/>
    <mergeCell ref="B2:K2"/>
    <mergeCell ref="B4:G4"/>
    <mergeCell ref="E6:E7"/>
    <mergeCell ref="F6:F7"/>
    <mergeCell ref="G6:G7"/>
    <mergeCell ref="K6:K7"/>
    <mergeCell ref="C6:C7"/>
    <mergeCell ref="I6:J6"/>
    <mergeCell ref="H6:H7"/>
  </mergeCells>
  <printOptions horizontalCentered="1"/>
  <pageMargins left="0" right="0" top="0.37" bottom="0" header="0" footer="0"/>
  <pageSetup fitToHeight="1" fitToWidth="1" horizontalDpi="600" verticalDpi="600" orientation="landscape" paperSize="9" scale="78" r:id="rId1"/>
  <rowBreaks count="1" manualBreakCount="1">
    <brk id="42" max="12" man="1"/>
  </rowBreaks>
</worksheet>
</file>

<file path=xl/worksheets/sheet11.xml><?xml version="1.0" encoding="utf-8"?>
<worksheet xmlns="http://schemas.openxmlformats.org/spreadsheetml/2006/main" xmlns:r="http://schemas.openxmlformats.org/officeDocument/2006/relationships">
  <sheetPr>
    <tabColor theme="3" tint="-0.24997000396251678"/>
    <pageSetUpPr fitToPage="1"/>
  </sheetPr>
  <dimension ref="A1:L214"/>
  <sheetViews>
    <sheetView view="pageBreakPreview" zoomScaleSheetLayoutView="100" zoomScalePageLayoutView="0" workbookViewId="0" topLeftCell="A8">
      <selection activeCell="B18" sqref="B18"/>
    </sheetView>
  </sheetViews>
  <sheetFormatPr defaultColWidth="9.00390625" defaultRowHeight="15.75"/>
  <cols>
    <col min="1" max="1" width="8.625" style="168" customWidth="1"/>
    <col min="2" max="2" width="50.375" style="6" customWidth="1"/>
    <col min="3" max="3" width="10.625" style="6" customWidth="1"/>
    <col min="4" max="4" width="12.00390625" style="6" customWidth="1"/>
    <col min="5" max="5" width="13.25390625" style="6" customWidth="1"/>
    <col min="6" max="6" width="11.625" style="6" customWidth="1"/>
    <col min="7" max="7" width="12.50390625" style="6" customWidth="1"/>
    <col min="8" max="8" width="11.25390625" style="6" customWidth="1"/>
    <col min="9" max="9" width="12.75390625" style="6" customWidth="1"/>
    <col min="10" max="10" width="9.875" style="0" customWidth="1"/>
    <col min="11" max="11" width="10.00390625" style="0" customWidth="1"/>
    <col min="12" max="12" width="10.50390625" style="0" customWidth="1"/>
  </cols>
  <sheetData>
    <row r="1" spans="1:7" s="35" customFormat="1" ht="17.25" customHeight="1" hidden="1">
      <c r="A1" s="9" t="s">
        <v>171</v>
      </c>
      <c r="B1" s="38" t="s">
        <v>203</v>
      </c>
      <c r="C1" s="38"/>
      <c r="D1" s="38"/>
      <c r="E1" s="38"/>
      <c r="F1" s="38"/>
      <c r="G1" s="38"/>
    </row>
    <row r="2" spans="1:7" s="35" customFormat="1" ht="12" customHeight="1" hidden="1">
      <c r="A2" s="9"/>
      <c r="B2" s="38"/>
      <c r="C2" s="38"/>
      <c r="D2" s="38"/>
      <c r="E2" s="38"/>
      <c r="F2" s="38"/>
      <c r="G2" s="38"/>
    </row>
    <row r="3" spans="1:9" s="35" customFormat="1" ht="118.5" customHeight="1" hidden="1">
      <c r="A3" s="10" t="s">
        <v>27</v>
      </c>
      <c r="B3" s="201" t="s">
        <v>113</v>
      </c>
      <c r="C3" s="201" t="s">
        <v>116</v>
      </c>
      <c r="D3" s="201" t="s">
        <v>114</v>
      </c>
      <c r="E3" s="201" t="s">
        <v>172</v>
      </c>
      <c r="F3" s="359" t="s">
        <v>117</v>
      </c>
      <c r="G3" s="361"/>
      <c r="H3" s="359" t="s">
        <v>115</v>
      </c>
      <c r="I3" s="361"/>
    </row>
    <row r="4" spans="1:9" s="35" customFormat="1" ht="15.75" customHeight="1" hidden="1">
      <c r="A4" s="10">
        <v>1</v>
      </c>
      <c r="B4" s="201">
        <v>2</v>
      </c>
      <c r="C4" s="201">
        <v>3</v>
      </c>
      <c r="D4" s="201">
        <v>4</v>
      </c>
      <c r="E4" s="201">
        <v>5</v>
      </c>
      <c r="F4" s="359">
        <v>6</v>
      </c>
      <c r="G4" s="361"/>
      <c r="H4" s="359">
        <v>7</v>
      </c>
      <c r="I4" s="361"/>
    </row>
    <row r="5" spans="1:9" s="35" customFormat="1" ht="31.5" customHeight="1" hidden="1">
      <c r="A5" s="218"/>
      <c r="B5" s="219"/>
      <c r="C5" s="219"/>
      <c r="D5" s="219"/>
      <c r="E5" s="219"/>
      <c r="F5" s="364"/>
      <c r="G5" s="364"/>
      <c r="H5" s="364"/>
      <c r="I5" s="364"/>
    </row>
    <row r="6" spans="1:9" s="35" customFormat="1" ht="15" hidden="1">
      <c r="A6" s="10" t="s">
        <v>59</v>
      </c>
      <c r="B6" s="201" t="s">
        <v>59</v>
      </c>
      <c r="C6" s="201" t="s">
        <v>59</v>
      </c>
      <c r="D6" s="220" t="s">
        <v>59</v>
      </c>
      <c r="E6" s="220" t="s">
        <v>59</v>
      </c>
      <c r="F6" s="372" t="s">
        <v>59</v>
      </c>
      <c r="G6" s="364"/>
      <c r="H6" s="364" t="s">
        <v>59</v>
      </c>
      <c r="I6" s="364"/>
    </row>
    <row r="7" spans="1:9" s="35" customFormat="1" ht="15" hidden="1">
      <c r="A7" s="221"/>
      <c r="B7" s="222" t="s">
        <v>2</v>
      </c>
      <c r="C7" s="223" t="str">
        <f>C6</f>
        <v>-</v>
      </c>
      <c r="D7" s="224" t="str">
        <f>D6</f>
        <v>-</v>
      </c>
      <c r="E7" s="224" t="str">
        <f>E6</f>
        <v>-</v>
      </c>
      <c r="F7" s="371" t="str">
        <f>F6</f>
        <v>-</v>
      </c>
      <c r="G7" s="370"/>
      <c r="H7" s="370" t="str">
        <f>H6</f>
        <v>-</v>
      </c>
      <c r="I7" s="370"/>
    </row>
    <row r="8" spans="1:7" s="5" customFormat="1" ht="15">
      <c r="A8" s="9"/>
      <c r="B8" s="3"/>
      <c r="C8" s="3"/>
      <c r="D8" s="3"/>
      <c r="E8" s="3"/>
      <c r="F8" s="3"/>
      <c r="G8" s="3"/>
    </row>
    <row r="9" spans="1:7" s="5" customFormat="1" ht="15">
      <c r="A9" s="9" t="s">
        <v>243</v>
      </c>
      <c r="B9" s="3" t="s">
        <v>282</v>
      </c>
      <c r="C9" s="3"/>
      <c r="D9" s="3"/>
      <c r="E9" s="3"/>
      <c r="F9" s="3"/>
      <c r="G9" s="3"/>
    </row>
    <row r="10" spans="1:7" s="5" customFormat="1" ht="15">
      <c r="A10" s="9"/>
      <c r="B10" s="3"/>
      <c r="C10" s="3"/>
      <c r="D10" s="3"/>
      <c r="E10" s="3"/>
      <c r="F10" s="3"/>
      <c r="G10" s="3"/>
    </row>
    <row r="11" spans="1:12" s="35" customFormat="1" ht="30" customHeight="1" hidden="1">
      <c r="A11" s="65" t="s">
        <v>84</v>
      </c>
      <c r="B11" s="373" t="s">
        <v>159</v>
      </c>
      <c r="C11" s="373"/>
      <c r="D11" s="373"/>
      <c r="E11" s="373"/>
      <c r="F11" s="373"/>
      <c r="G11" s="373"/>
      <c r="H11" s="373"/>
      <c r="I11" s="373"/>
      <c r="J11" s="5"/>
      <c r="K11" s="5"/>
      <c r="L11" s="5"/>
    </row>
    <row r="12" spans="1:12" s="35" customFormat="1" ht="111" customHeight="1">
      <c r="A12" s="9"/>
      <c r="B12" s="365" t="s">
        <v>333</v>
      </c>
      <c r="C12" s="365"/>
      <c r="D12" s="365"/>
      <c r="E12" s="365"/>
      <c r="F12" s="365"/>
      <c r="G12" s="365"/>
      <c r="H12" s="365"/>
      <c r="I12" s="365"/>
      <c r="J12" s="5"/>
      <c r="K12" s="5"/>
      <c r="L12" s="5"/>
    </row>
    <row r="13" spans="1:9" s="5" customFormat="1" ht="32.25" customHeight="1">
      <c r="A13" s="65" t="s">
        <v>173</v>
      </c>
      <c r="B13" s="305" t="s">
        <v>283</v>
      </c>
      <c r="C13" s="305"/>
      <c r="D13" s="305"/>
      <c r="E13" s="305"/>
      <c r="F13" s="305"/>
      <c r="G13" s="305"/>
      <c r="H13" s="305"/>
      <c r="I13" s="305"/>
    </row>
    <row r="14" spans="1:7" s="5" customFormat="1" ht="12" customHeight="1">
      <c r="A14" s="9"/>
      <c r="B14" s="3"/>
      <c r="C14" s="3"/>
      <c r="D14" s="3"/>
      <c r="E14" s="3"/>
      <c r="F14" s="3"/>
      <c r="G14" s="3"/>
    </row>
    <row r="15" spans="1:7" s="5" customFormat="1" ht="22.5" customHeight="1" hidden="1">
      <c r="A15" s="225"/>
      <c r="B15" s="225" t="s">
        <v>334</v>
      </c>
      <c r="C15" s="225"/>
      <c r="D15" s="225"/>
      <c r="E15" s="225"/>
      <c r="F15" s="225"/>
      <c r="G15" s="3"/>
    </row>
    <row r="16" spans="1:7" s="5" customFormat="1" ht="22.5" customHeight="1" hidden="1">
      <c r="A16" s="225"/>
      <c r="B16" s="225" t="s">
        <v>118</v>
      </c>
      <c r="C16" s="225"/>
      <c r="D16" s="225"/>
      <c r="E16" s="225"/>
      <c r="F16" s="225"/>
      <c r="G16" s="3"/>
    </row>
    <row r="17" spans="1:10" s="5" customFormat="1" ht="54.75" customHeight="1">
      <c r="A17" s="63"/>
      <c r="B17" s="365"/>
      <c r="C17" s="365"/>
      <c r="D17" s="365"/>
      <c r="E17" s="365"/>
      <c r="F17" s="365"/>
      <c r="G17" s="365"/>
      <c r="H17" s="365"/>
      <c r="I17" s="365"/>
      <c r="J17" s="63"/>
    </row>
    <row r="18" s="5" customFormat="1" ht="15"/>
    <row r="19" spans="1:9" s="5" customFormat="1" ht="33.75" customHeight="1">
      <c r="A19" s="226"/>
      <c r="B19" s="70" t="s">
        <v>191</v>
      </c>
      <c r="E19" s="369"/>
      <c r="F19" s="369"/>
      <c r="G19" s="206"/>
      <c r="H19" s="271" t="s">
        <v>192</v>
      </c>
      <c r="I19" s="271"/>
    </row>
    <row r="20" spans="1:9" s="5" customFormat="1" ht="16.5" customHeight="1">
      <c r="A20" s="208"/>
      <c r="E20" s="273" t="s">
        <v>8</v>
      </c>
      <c r="F20" s="273"/>
      <c r="H20" s="374" t="s">
        <v>38</v>
      </c>
      <c r="I20" s="374"/>
    </row>
    <row r="21" spans="1:9" s="5" customFormat="1" ht="30.75">
      <c r="A21" s="226"/>
      <c r="B21" s="216" t="s">
        <v>330</v>
      </c>
      <c r="E21" s="369"/>
      <c r="F21" s="369"/>
      <c r="G21" s="206"/>
      <c r="H21" s="271" t="s">
        <v>331</v>
      </c>
      <c r="I21" s="271"/>
    </row>
    <row r="22" spans="1:9" s="5" customFormat="1" ht="30" customHeight="1">
      <c r="A22" s="208"/>
      <c r="E22" s="273" t="s">
        <v>8</v>
      </c>
      <c r="F22" s="273"/>
      <c r="H22" s="273" t="s">
        <v>38</v>
      </c>
      <c r="I22" s="273"/>
    </row>
    <row r="23" spans="1:9" s="5" customFormat="1" ht="30.75" hidden="1">
      <c r="A23" s="226"/>
      <c r="B23" s="216" t="s">
        <v>60</v>
      </c>
      <c r="E23" s="369"/>
      <c r="F23" s="369"/>
      <c r="G23" s="206"/>
      <c r="H23" s="271" t="s">
        <v>61</v>
      </c>
      <c r="I23" s="271"/>
    </row>
    <row r="24" spans="1:9" s="5" customFormat="1" ht="30" customHeight="1" hidden="1">
      <c r="A24" s="208"/>
      <c r="E24" s="273" t="s">
        <v>8</v>
      </c>
      <c r="F24" s="273"/>
      <c r="H24" s="273" t="s">
        <v>38</v>
      </c>
      <c r="I24" s="273"/>
    </row>
    <row r="25" s="2" customFormat="1" ht="15" hidden="1">
      <c r="A25" s="5"/>
    </row>
    <row r="26" s="2" customFormat="1" ht="15">
      <c r="A26" s="5"/>
    </row>
    <row r="27" s="2" customFormat="1" ht="15">
      <c r="A27" s="5"/>
    </row>
    <row r="28" s="2" customFormat="1" ht="15">
      <c r="A28" s="5"/>
    </row>
    <row r="29" s="2" customFormat="1" ht="15">
      <c r="A29" s="5"/>
    </row>
    <row r="30" s="2" customFormat="1" ht="15">
      <c r="A30" s="5"/>
    </row>
    <row r="31" s="2" customFormat="1" ht="15">
      <c r="A31" s="5"/>
    </row>
    <row r="32" s="2" customFormat="1" ht="15">
      <c r="A32" s="5"/>
    </row>
    <row r="33" s="2" customFormat="1" ht="15">
      <c r="A33" s="5"/>
    </row>
    <row r="34" s="2" customFormat="1" ht="15">
      <c r="A34" s="5"/>
    </row>
    <row r="35" s="2" customFormat="1" ht="15">
      <c r="A35" s="5"/>
    </row>
    <row r="36" s="2" customFormat="1" ht="15">
      <c r="A36" s="5"/>
    </row>
    <row r="37" s="2" customFormat="1" ht="15">
      <c r="A37" s="5"/>
    </row>
    <row r="38" s="2" customFormat="1" ht="15">
      <c r="A38" s="5"/>
    </row>
    <row r="39" s="2" customFormat="1" ht="15">
      <c r="A39" s="5"/>
    </row>
    <row r="40" s="2" customFormat="1" ht="15">
      <c r="A40" s="5"/>
    </row>
    <row r="41" s="2" customFormat="1" ht="15">
      <c r="A41" s="5"/>
    </row>
    <row r="42" s="2" customFormat="1" ht="15">
      <c r="A42" s="5"/>
    </row>
    <row r="43" s="2" customFormat="1" ht="15">
      <c r="A43" s="5"/>
    </row>
    <row r="44" s="2" customFormat="1" ht="15">
      <c r="A44" s="5"/>
    </row>
    <row r="45" s="2" customFormat="1" ht="15">
      <c r="A45" s="5"/>
    </row>
    <row r="46" s="2" customFormat="1" ht="15">
      <c r="A46" s="5"/>
    </row>
    <row r="47" s="2" customFormat="1" ht="15">
      <c r="A47" s="5"/>
    </row>
    <row r="48" s="2" customFormat="1" ht="15">
      <c r="A48" s="5"/>
    </row>
    <row r="49" s="2" customFormat="1" ht="15">
      <c r="A49" s="5"/>
    </row>
    <row r="50" s="2" customFormat="1" ht="15">
      <c r="A50" s="5"/>
    </row>
    <row r="51" s="2" customFormat="1" ht="15">
      <c r="A51" s="5"/>
    </row>
    <row r="52" s="2" customFormat="1" ht="15">
      <c r="A52" s="5"/>
    </row>
    <row r="53" s="2" customFormat="1" ht="15">
      <c r="A53" s="5"/>
    </row>
    <row r="54" s="2" customFormat="1" ht="15">
      <c r="A54" s="5"/>
    </row>
    <row r="55" s="2" customFormat="1" ht="15">
      <c r="A55" s="5"/>
    </row>
    <row r="56" s="2" customFormat="1" ht="15">
      <c r="A56" s="5"/>
    </row>
    <row r="57" s="2" customFormat="1" ht="15">
      <c r="A57" s="5"/>
    </row>
    <row r="58" s="2" customFormat="1" ht="15">
      <c r="A58" s="5"/>
    </row>
    <row r="59" s="2" customFormat="1" ht="15">
      <c r="A59" s="5"/>
    </row>
    <row r="60" s="2" customFormat="1" ht="15">
      <c r="A60" s="5"/>
    </row>
    <row r="61" s="2" customFormat="1" ht="15">
      <c r="A61" s="5"/>
    </row>
    <row r="62" s="2" customFormat="1" ht="15">
      <c r="A62" s="5"/>
    </row>
    <row r="63" s="2" customFormat="1" ht="15">
      <c r="A63" s="5"/>
    </row>
    <row r="64" s="2" customFormat="1" ht="15">
      <c r="A64" s="5"/>
    </row>
    <row r="65" s="2" customFormat="1" ht="15">
      <c r="A65" s="5"/>
    </row>
    <row r="66" s="2" customFormat="1" ht="15">
      <c r="A66" s="5"/>
    </row>
    <row r="67" s="2" customFormat="1" ht="15">
      <c r="A67" s="5"/>
    </row>
    <row r="68" s="2" customFormat="1" ht="15">
      <c r="A68" s="5"/>
    </row>
    <row r="69" s="2" customFormat="1" ht="15">
      <c r="A69" s="5"/>
    </row>
    <row r="70" s="2" customFormat="1" ht="15">
      <c r="A70" s="5"/>
    </row>
    <row r="71" s="2" customFormat="1" ht="15">
      <c r="A71" s="5"/>
    </row>
    <row r="72" s="2" customFormat="1" ht="15">
      <c r="A72" s="5"/>
    </row>
    <row r="73" s="2" customFormat="1" ht="15">
      <c r="A73" s="5"/>
    </row>
    <row r="74" s="2" customFormat="1" ht="15">
      <c r="A74" s="5"/>
    </row>
    <row r="75" s="2" customFormat="1" ht="15">
      <c r="A75" s="5"/>
    </row>
    <row r="76" s="2" customFormat="1" ht="15">
      <c r="A76" s="5"/>
    </row>
    <row r="77" s="2" customFormat="1" ht="15">
      <c r="A77" s="5"/>
    </row>
    <row r="78" s="2" customFormat="1" ht="15">
      <c r="A78" s="5"/>
    </row>
    <row r="79" s="2" customFormat="1" ht="15">
      <c r="A79" s="5"/>
    </row>
    <row r="80" s="2" customFormat="1" ht="15">
      <c r="A80" s="5"/>
    </row>
    <row r="81" s="2" customFormat="1" ht="15">
      <c r="A81" s="5"/>
    </row>
    <row r="82" s="2" customFormat="1" ht="15">
      <c r="A82" s="5"/>
    </row>
    <row r="83" s="2" customFormat="1" ht="15">
      <c r="A83" s="5"/>
    </row>
    <row r="84" s="2" customFormat="1" ht="15">
      <c r="A84" s="5"/>
    </row>
    <row r="85" s="2" customFormat="1" ht="15">
      <c r="A85" s="5"/>
    </row>
    <row r="86" s="2" customFormat="1" ht="15">
      <c r="A86" s="5"/>
    </row>
    <row r="87" s="2" customFormat="1" ht="15">
      <c r="A87" s="5"/>
    </row>
    <row r="88" s="2" customFormat="1" ht="15">
      <c r="A88" s="5"/>
    </row>
    <row r="89" s="2" customFormat="1" ht="15">
      <c r="A89" s="5"/>
    </row>
    <row r="90" s="2" customFormat="1" ht="15">
      <c r="A90" s="5"/>
    </row>
    <row r="91" s="2" customFormat="1" ht="15">
      <c r="A91" s="5"/>
    </row>
    <row r="92" s="2" customFormat="1" ht="15">
      <c r="A92" s="5"/>
    </row>
    <row r="93" s="2" customFormat="1" ht="15">
      <c r="A93" s="5"/>
    </row>
    <row r="94" s="2" customFormat="1" ht="15">
      <c r="A94" s="5"/>
    </row>
    <row r="95" s="2" customFormat="1" ht="15">
      <c r="A95" s="5"/>
    </row>
    <row r="96" s="2" customFormat="1" ht="15">
      <c r="A96" s="5"/>
    </row>
    <row r="97" s="2" customFormat="1" ht="15">
      <c r="A97" s="5"/>
    </row>
    <row r="98" s="2" customFormat="1" ht="15">
      <c r="A98" s="5"/>
    </row>
    <row r="99" s="2" customFormat="1" ht="15">
      <c r="A99" s="5"/>
    </row>
    <row r="100" s="2" customFormat="1" ht="15">
      <c r="A100" s="5"/>
    </row>
    <row r="101" s="2" customFormat="1" ht="15">
      <c r="A101" s="5"/>
    </row>
    <row r="102" s="2" customFormat="1" ht="15">
      <c r="A102" s="5"/>
    </row>
    <row r="103" s="2" customFormat="1" ht="15">
      <c r="A103" s="5"/>
    </row>
    <row r="104" s="2" customFormat="1" ht="15">
      <c r="A104" s="5"/>
    </row>
    <row r="105" s="2" customFormat="1" ht="15">
      <c r="A105" s="5"/>
    </row>
    <row r="106" s="2" customFormat="1" ht="15">
      <c r="A106" s="5"/>
    </row>
    <row r="107" s="2" customFormat="1" ht="15">
      <c r="A107" s="5"/>
    </row>
    <row r="108" s="2" customFormat="1" ht="15">
      <c r="A108" s="5"/>
    </row>
    <row r="109" s="2" customFormat="1" ht="15">
      <c r="A109" s="5"/>
    </row>
    <row r="110" s="2" customFormat="1" ht="15">
      <c r="A110" s="5"/>
    </row>
    <row r="111" s="2" customFormat="1" ht="15">
      <c r="A111" s="5"/>
    </row>
    <row r="112" s="2" customFormat="1" ht="15">
      <c r="A112" s="5"/>
    </row>
    <row r="113" s="2" customFormat="1" ht="15">
      <c r="A113" s="5"/>
    </row>
    <row r="114" s="2" customFormat="1" ht="15">
      <c r="A114" s="5"/>
    </row>
    <row r="115" s="2" customFormat="1" ht="15">
      <c r="A115" s="5"/>
    </row>
    <row r="116" s="2" customFormat="1" ht="15">
      <c r="A116" s="5"/>
    </row>
    <row r="117" s="2" customFormat="1" ht="15">
      <c r="A117" s="5"/>
    </row>
    <row r="118" s="2" customFormat="1" ht="15">
      <c r="A118" s="5"/>
    </row>
    <row r="119" s="2" customFormat="1" ht="15">
      <c r="A119" s="5"/>
    </row>
    <row r="120" s="2" customFormat="1" ht="15">
      <c r="A120" s="5"/>
    </row>
    <row r="121" s="2" customFormat="1" ht="15">
      <c r="A121" s="5"/>
    </row>
    <row r="122" s="2" customFormat="1" ht="15">
      <c r="A122" s="5"/>
    </row>
    <row r="123" s="2" customFormat="1" ht="15">
      <c r="A123" s="5"/>
    </row>
    <row r="124" s="2" customFormat="1" ht="15">
      <c r="A124" s="5"/>
    </row>
    <row r="125" s="2" customFormat="1" ht="15">
      <c r="A125" s="5"/>
    </row>
    <row r="126" s="2" customFormat="1" ht="15">
      <c r="A126" s="5"/>
    </row>
    <row r="127" s="2" customFormat="1" ht="15">
      <c r="A127" s="5"/>
    </row>
    <row r="128" s="2" customFormat="1" ht="15">
      <c r="A128" s="5"/>
    </row>
    <row r="129" s="2" customFormat="1" ht="15">
      <c r="A129" s="5"/>
    </row>
    <row r="130" s="2" customFormat="1" ht="15">
      <c r="A130" s="5"/>
    </row>
    <row r="131" s="2" customFormat="1" ht="15">
      <c r="A131" s="5"/>
    </row>
    <row r="132" s="2" customFormat="1" ht="15">
      <c r="A132" s="5"/>
    </row>
    <row r="133" s="2" customFormat="1" ht="15">
      <c r="A133" s="5"/>
    </row>
    <row r="134" s="2" customFormat="1" ht="15">
      <c r="A134" s="5"/>
    </row>
    <row r="135" s="2" customFormat="1" ht="15">
      <c r="A135" s="5"/>
    </row>
    <row r="136" s="2" customFormat="1" ht="15">
      <c r="A136" s="5"/>
    </row>
    <row r="137" s="2" customFormat="1" ht="15">
      <c r="A137" s="5"/>
    </row>
    <row r="138" s="2" customFormat="1" ht="15">
      <c r="A138" s="5"/>
    </row>
    <row r="139" s="2" customFormat="1" ht="15">
      <c r="A139" s="5"/>
    </row>
    <row r="140" s="2" customFormat="1" ht="15">
      <c r="A140" s="5"/>
    </row>
    <row r="141" s="2" customFormat="1" ht="15">
      <c r="A141" s="5"/>
    </row>
    <row r="142" s="2" customFormat="1" ht="15">
      <c r="A142" s="5"/>
    </row>
    <row r="143" s="2" customFormat="1" ht="15">
      <c r="A143" s="5"/>
    </row>
    <row r="144" s="2" customFormat="1" ht="15">
      <c r="A144" s="5"/>
    </row>
    <row r="145" s="2" customFormat="1" ht="15">
      <c r="A145" s="5"/>
    </row>
    <row r="146" s="2" customFormat="1" ht="15">
      <c r="A146" s="5"/>
    </row>
    <row r="147" s="2" customFormat="1" ht="15">
      <c r="A147" s="5"/>
    </row>
    <row r="148" s="2" customFormat="1" ht="15">
      <c r="A148" s="5"/>
    </row>
    <row r="149" s="2" customFormat="1" ht="15">
      <c r="A149" s="5"/>
    </row>
    <row r="150" s="2" customFormat="1" ht="15">
      <c r="A150" s="5"/>
    </row>
    <row r="151" s="2" customFormat="1" ht="15">
      <c r="A151" s="5"/>
    </row>
    <row r="152" s="2" customFormat="1" ht="15">
      <c r="A152" s="5"/>
    </row>
    <row r="153" s="2" customFormat="1" ht="15">
      <c r="A153" s="5"/>
    </row>
    <row r="154" s="2" customFormat="1" ht="15">
      <c r="A154" s="5"/>
    </row>
    <row r="155" s="2" customFormat="1" ht="15">
      <c r="A155" s="5"/>
    </row>
    <row r="156" s="2" customFormat="1" ht="15">
      <c r="A156" s="5"/>
    </row>
    <row r="157" s="2" customFormat="1" ht="15">
      <c r="A157" s="5"/>
    </row>
    <row r="158" s="2" customFormat="1" ht="15">
      <c r="A158" s="5"/>
    </row>
    <row r="159" s="2" customFormat="1" ht="15">
      <c r="A159" s="5"/>
    </row>
    <row r="160" s="2" customFormat="1" ht="15">
      <c r="A160" s="5"/>
    </row>
    <row r="161" s="2" customFormat="1" ht="15">
      <c r="A161" s="5"/>
    </row>
    <row r="162" s="2" customFormat="1" ht="15">
      <c r="A162" s="5"/>
    </row>
    <row r="163" s="2" customFormat="1" ht="15">
      <c r="A163" s="5"/>
    </row>
    <row r="164" s="2" customFormat="1" ht="15">
      <c r="A164" s="5"/>
    </row>
    <row r="165" s="2" customFormat="1" ht="15">
      <c r="A165" s="5"/>
    </row>
    <row r="166" s="2" customFormat="1" ht="15">
      <c r="A166" s="5"/>
    </row>
    <row r="167" s="2" customFormat="1" ht="15">
      <c r="A167" s="5"/>
    </row>
    <row r="168" s="2" customFormat="1" ht="15">
      <c r="A168" s="5"/>
    </row>
    <row r="169" s="2" customFormat="1" ht="15">
      <c r="A169" s="5"/>
    </row>
    <row r="170" s="2" customFormat="1" ht="15">
      <c r="A170" s="5"/>
    </row>
    <row r="171" s="2" customFormat="1" ht="15">
      <c r="A171" s="5"/>
    </row>
    <row r="172" s="2" customFormat="1" ht="15">
      <c r="A172" s="5"/>
    </row>
    <row r="173" s="2" customFormat="1" ht="15">
      <c r="A173" s="5"/>
    </row>
    <row r="174" s="2" customFormat="1" ht="15">
      <c r="A174" s="5"/>
    </row>
    <row r="175" s="2" customFormat="1" ht="15">
      <c r="A175" s="5"/>
    </row>
    <row r="176" s="2" customFormat="1" ht="15">
      <c r="A176" s="5"/>
    </row>
    <row r="177" s="2" customFormat="1" ht="15">
      <c r="A177" s="5"/>
    </row>
    <row r="178" s="2" customFormat="1" ht="15">
      <c r="A178" s="5"/>
    </row>
    <row r="179" s="2" customFormat="1" ht="15">
      <c r="A179" s="5"/>
    </row>
    <row r="180" s="2" customFormat="1" ht="15">
      <c r="A180" s="5"/>
    </row>
    <row r="181" s="2" customFormat="1" ht="15">
      <c r="A181" s="5"/>
    </row>
    <row r="182" s="2" customFormat="1" ht="15">
      <c r="A182" s="5"/>
    </row>
    <row r="183" s="2" customFormat="1" ht="15">
      <c r="A183" s="5"/>
    </row>
    <row r="184" s="2" customFormat="1" ht="15">
      <c r="A184" s="5"/>
    </row>
    <row r="185" s="2" customFormat="1" ht="15">
      <c r="A185" s="5"/>
    </row>
    <row r="186" s="2" customFormat="1" ht="15">
      <c r="A186" s="5"/>
    </row>
    <row r="187" s="2" customFormat="1" ht="15">
      <c r="A187" s="5"/>
    </row>
    <row r="188" s="2" customFormat="1" ht="15">
      <c r="A188" s="5"/>
    </row>
    <row r="189" s="2" customFormat="1" ht="15">
      <c r="A189" s="5"/>
    </row>
    <row r="190" s="2" customFormat="1" ht="15">
      <c r="A190" s="5"/>
    </row>
    <row r="191" s="2" customFormat="1" ht="15">
      <c r="A191" s="5"/>
    </row>
    <row r="192" s="2" customFormat="1" ht="15">
      <c r="A192" s="5"/>
    </row>
    <row r="193" s="2" customFormat="1" ht="15">
      <c r="A193" s="5"/>
    </row>
    <row r="194" s="2" customFormat="1" ht="15">
      <c r="A194" s="5"/>
    </row>
    <row r="195" s="2" customFormat="1" ht="15">
      <c r="A195" s="5"/>
    </row>
    <row r="196" s="2" customFormat="1" ht="15">
      <c r="A196" s="5"/>
    </row>
    <row r="197" s="2" customFormat="1" ht="15">
      <c r="A197" s="5"/>
    </row>
    <row r="198" s="2" customFormat="1" ht="15">
      <c r="A198" s="5"/>
    </row>
    <row r="199" s="2" customFormat="1" ht="15">
      <c r="A199" s="5"/>
    </row>
    <row r="200" s="2" customFormat="1" ht="15">
      <c r="A200" s="5"/>
    </row>
    <row r="201" s="2" customFormat="1" ht="15">
      <c r="A201" s="5"/>
    </row>
    <row r="202" s="2" customFormat="1" ht="15">
      <c r="A202" s="5"/>
    </row>
    <row r="203" s="2" customFormat="1" ht="15">
      <c r="A203" s="5"/>
    </row>
    <row r="204" s="2" customFormat="1" ht="15">
      <c r="A204" s="5"/>
    </row>
    <row r="205" s="2" customFormat="1" ht="15">
      <c r="A205" s="5"/>
    </row>
    <row r="206" s="2" customFormat="1" ht="15">
      <c r="A206" s="5"/>
    </row>
    <row r="207" s="2" customFormat="1" ht="15">
      <c r="A207" s="5"/>
    </row>
    <row r="208" s="2" customFormat="1" ht="15">
      <c r="A208" s="5"/>
    </row>
    <row r="209" s="14" customFormat="1" ht="15">
      <c r="A209" s="15"/>
    </row>
    <row r="210" s="14" customFormat="1" ht="15">
      <c r="A210" s="15"/>
    </row>
    <row r="211" s="14" customFormat="1" ht="15">
      <c r="A211" s="15"/>
    </row>
    <row r="212" s="14" customFormat="1" ht="15">
      <c r="A212" s="15"/>
    </row>
    <row r="213" s="14" customFormat="1" ht="15">
      <c r="A213" s="15"/>
    </row>
    <row r="214" s="14" customFormat="1" ht="15">
      <c r="A214" s="15"/>
    </row>
  </sheetData>
  <sheetProtection/>
  <mergeCells count="26">
    <mergeCell ref="E22:F22"/>
    <mergeCell ref="E20:F20"/>
    <mergeCell ref="E19:F19"/>
    <mergeCell ref="H20:I20"/>
    <mergeCell ref="H22:I22"/>
    <mergeCell ref="H19:I19"/>
    <mergeCell ref="H21:I21"/>
    <mergeCell ref="E21:F21"/>
    <mergeCell ref="F4:G4"/>
    <mergeCell ref="F5:G5"/>
    <mergeCell ref="B13:I13"/>
    <mergeCell ref="F7:G7"/>
    <mergeCell ref="B17:I17"/>
    <mergeCell ref="H5:I5"/>
    <mergeCell ref="F6:G6"/>
    <mergeCell ref="B11:I11"/>
    <mergeCell ref="E23:F23"/>
    <mergeCell ref="H23:I23"/>
    <mergeCell ref="E24:F24"/>
    <mergeCell ref="H24:I24"/>
    <mergeCell ref="H3:I3"/>
    <mergeCell ref="H4:I4"/>
    <mergeCell ref="B12:I12"/>
    <mergeCell ref="H6:I6"/>
    <mergeCell ref="H7:I7"/>
    <mergeCell ref="F3:G3"/>
  </mergeCells>
  <printOptions horizontalCentered="1"/>
  <pageMargins left="0" right="0" top="0.35433070866141736" bottom="0" header="0" footer="0"/>
  <pageSetup fitToHeight="1" fitToWidth="1"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tabColor theme="3" tint="-0.24997000396251678"/>
  </sheetPr>
  <dimension ref="A1:O222"/>
  <sheetViews>
    <sheetView view="pageBreakPreview" zoomScale="85" zoomScaleSheetLayoutView="85" zoomScalePageLayoutView="0" workbookViewId="0" topLeftCell="A101">
      <selection activeCell="A114" sqref="A114:IV116"/>
    </sheetView>
  </sheetViews>
  <sheetFormatPr defaultColWidth="9.00390625" defaultRowHeight="15.75"/>
  <cols>
    <col min="1" max="1" width="12.25390625" style="7" customWidth="1"/>
    <col min="2" max="2" width="9.25390625" style="7" customWidth="1"/>
    <col min="3" max="3" width="36.875" style="7" customWidth="1"/>
    <col min="4" max="4" width="8.25390625" style="7" customWidth="1"/>
    <col min="5" max="5" width="17.00390625" style="7" customWidth="1"/>
    <col min="6" max="6" width="12.75390625" style="7" customWidth="1"/>
    <col min="7" max="7" width="16.75390625" style="7" customWidth="1"/>
    <col min="8" max="8" width="38.25390625" style="7" customWidth="1"/>
    <col min="9" max="9" width="14.50390625" style="7" customWidth="1"/>
    <col min="10" max="16384" width="9.00390625" style="1" customWidth="1"/>
  </cols>
  <sheetData>
    <row r="1" spans="1:9" s="23" customFormat="1" ht="77.25" customHeight="1">
      <c r="A1" s="5"/>
      <c r="B1" s="5"/>
      <c r="C1" s="5"/>
      <c r="D1" s="5"/>
      <c r="E1" s="5"/>
      <c r="F1" s="5"/>
      <c r="G1" s="5"/>
      <c r="H1" s="211" t="s">
        <v>284</v>
      </c>
      <c r="I1" s="5"/>
    </row>
    <row r="2" spans="1:9" s="23" customFormat="1" ht="18" thickBot="1">
      <c r="A2" s="284" t="s">
        <v>285</v>
      </c>
      <c r="B2" s="284"/>
      <c r="C2" s="284"/>
      <c r="D2" s="284"/>
      <c r="E2" s="284"/>
      <c r="F2" s="284"/>
      <c r="G2" s="284"/>
      <c r="H2" s="284"/>
      <c r="I2" s="5"/>
    </row>
    <row r="3" spans="1:9" s="23" customFormat="1" ht="15">
      <c r="A3" s="5"/>
      <c r="B3" s="5"/>
      <c r="C3" s="5"/>
      <c r="D3" s="5"/>
      <c r="E3" s="5"/>
      <c r="F3" s="5"/>
      <c r="G3" s="5"/>
      <c r="H3" s="5"/>
      <c r="I3" s="5"/>
    </row>
    <row r="4" spans="1:10" s="23" customFormat="1" ht="15">
      <c r="A4" s="9" t="s">
        <v>19</v>
      </c>
      <c r="B4" s="271" t="s">
        <v>39</v>
      </c>
      <c r="C4" s="271"/>
      <c r="D4" s="271"/>
      <c r="E4" s="24"/>
      <c r="F4" s="24"/>
      <c r="G4" s="17" t="s">
        <v>208</v>
      </c>
      <c r="H4" s="19"/>
      <c r="I4" s="20"/>
      <c r="J4" s="19"/>
    </row>
    <row r="5" spans="1:10" s="23" customFormat="1" ht="15">
      <c r="A5" s="26" t="s">
        <v>1</v>
      </c>
      <c r="B5" s="22" t="s">
        <v>64</v>
      </c>
      <c r="C5" s="22"/>
      <c r="D5" s="22"/>
      <c r="E5" s="127"/>
      <c r="F5" s="289" t="s">
        <v>216</v>
      </c>
      <c r="G5" s="289"/>
      <c r="H5" s="289"/>
      <c r="I5" s="289"/>
      <c r="J5" s="21"/>
    </row>
    <row r="6" spans="1:10" s="23" customFormat="1" ht="15">
      <c r="A6" s="26"/>
      <c r="B6" s="21"/>
      <c r="C6" s="21"/>
      <c r="D6" s="21"/>
      <c r="E6" s="22"/>
      <c r="F6" s="21"/>
      <c r="G6" s="21"/>
      <c r="H6" s="21"/>
      <c r="I6" s="21"/>
      <c r="J6" s="21"/>
    </row>
    <row r="7" spans="1:10" s="43" customFormat="1" ht="15">
      <c r="A7" s="9" t="s">
        <v>20</v>
      </c>
      <c r="B7" s="271" t="s">
        <v>39</v>
      </c>
      <c r="C7" s="271"/>
      <c r="D7" s="271"/>
      <c r="E7" s="24"/>
      <c r="F7" s="24"/>
      <c r="G7" s="17" t="s">
        <v>209</v>
      </c>
      <c r="H7" s="19"/>
      <c r="I7" s="20"/>
      <c r="J7" s="37"/>
    </row>
    <row r="8" spans="1:10" s="23" customFormat="1" ht="15">
      <c r="A8" s="26" t="s">
        <v>1</v>
      </c>
      <c r="B8" s="289" t="s">
        <v>228</v>
      </c>
      <c r="C8" s="289"/>
      <c r="D8" s="289"/>
      <c r="E8" s="127"/>
      <c r="F8" s="289" t="s">
        <v>216</v>
      </c>
      <c r="G8" s="289"/>
      <c r="H8" s="289"/>
      <c r="I8" s="289"/>
      <c r="J8" s="21"/>
    </row>
    <row r="9" spans="1:9" s="23" customFormat="1" ht="15">
      <c r="A9" s="3"/>
      <c r="B9" s="3"/>
      <c r="C9" s="5"/>
      <c r="D9" s="5"/>
      <c r="E9" s="5"/>
      <c r="F9" s="5"/>
      <c r="G9" s="5"/>
      <c r="H9" s="5"/>
      <c r="I9" s="5"/>
    </row>
    <row r="10" spans="1:2" s="5" customFormat="1" ht="9" customHeight="1">
      <c r="A10" s="3"/>
      <c r="B10" s="3"/>
    </row>
    <row r="11" spans="1:15" s="5" customFormat="1" ht="15">
      <c r="A11" s="9" t="s">
        <v>25</v>
      </c>
      <c r="B11" s="271" t="s">
        <v>210</v>
      </c>
      <c r="C11" s="271"/>
      <c r="D11" s="271"/>
      <c r="E11" s="271"/>
      <c r="F11" s="271"/>
      <c r="G11" s="398" t="s">
        <v>211</v>
      </c>
      <c r="H11" s="398"/>
      <c r="I11" s="20"/>
      <c r="J11" s="20"/>
      <c r="K11" s="20"/>
      <c r="L11" s="20"/>
      <c r="M11" s="25"/>
      <c r="N11" s="25"/>
      <c r="O11" s="25"/>
    </row>
    <row r="12" spans="1:15" s="5" customFormat="1" ht="15">
      <c r="A12" s="26" t="s">
        <v>1</v>
      </c>
      <c r="B12" s="397" t="s">
        <v>320</v>
      </c>
      <c r="C12" s="397"/>
      <c r="D12" s="397"/>
      <c r="E12" s="397"/>
      <c r="F12" s="397"/>
      <c r="G12" s="22" t="s">
        <v>286</v>
      </c>
      <c r="H12" s="22"/>
      <c r="I12" s="22"/>
      <c r="J12" s="22"/>
      <c r="K12" s="22"/>
      <c r="L12" s="22"/>
      <c r="M12" s="22"/>
      <c r="N12" s="22"/>
      <c r="O12" s="28"/>
    </row>
    <row r="13" spans="1:15" s="5" customFormat="1" ht="15">
      <c r="A13" s="26"/>
      <c r="B13" s="289" t="s">
        <v>229</v>
      </c>
      <c r="C13" s="289"/>
      <c r="D13" s="289"/>
      <c r="E13" s="289"/>
      <c r="F13" s="289"/>
      <c r="G13" s="22"/>
      <c r="H13" s="22"/>
      <c r="I13" s="21"/>
      <c r="J13" s="21"/>
      <c r="K13" s="21"/>
      <c r="L13" s="22"/>
      <c r="M13" s="28"/>
      <c r="N13" s="28"/>
      <c r="O13" s="28"/>
    </row>
    <row r="14" spans="1:9" s="23" customFormat="1" ht="15.75" customHeight="1">
      <c r="A14" s="128" t="s">
        <v>26</v>
      </c>
      <c r="B14" s="296" t="s">
        <v>332</v>
      </c>
      <c r="C14" s="296"/>
      <c r="D14" s="296"/>
      <c r="E14" s="296"/>
      <c r="F14" s="296"/>
      <c r="G14" s="70"/>
      <c r="H14" s="70"/>
      <c r="I14" s="5"/>
    </row>
    <row r="15" spans="1:9" s="23" customFormat="1" ht="15">
      <c r="A15" s="128"/>
      <c r="B15" s="128"/>
      <c r="C15" s="33"/>
      <c r="D15" s="33"/>
      <c r="E15" s="33"/>
      <c r="F15" s="33"/>
      <c r="G15" s="33"/>
      <c r="H15" s="33"/>
      <c r="I15" s="5"/>
    </row>
    <row r="16" spans="1:9" s="23" customFormat="1" ht="15.75" customHeight="1">
      <c r="A16" s="65" t="s">
        <v>230</v>
      </c>
      <c r="B16" s="296" t="s">
        <v>321</v>
      </c>
      <c r="C16" s="296"/>
      <c r="D16" s="296"/>
      <c r="E16" s="296"/>
      <c r="F16" s="296"/>
      <c r="G16" s="296"/>
      <c r="H16" s="296"/>
      <c r="I16" s="5"/>
    </row>
    <row r="17" spans="1:9" s="23" customFormat="1" ht="15">
      <c r="A17" s="5"/>
      <c r="B17" s="5"/>
      <c r="C17" s="5"/>
      <c r="D17" s="5"/>
      <c r="E17" s="5"/>
      <c r="F17" s="5"/>
      <c r="G17" s="5"/>
      <c r="H17" s="4" t="s">
        <v>98</v>
      </c>
      <c r="I17" s="5"/>
    </row>
    <row r="18" spans="1:9" s="63" customFormat="1" ht="42.75" customHeight="1">
      <c r="A18" s="274" t="s">
        <v>268</v>
      </c>
      <c r="B18" s="264" t="s">
        <v>63</v>
      </c>
      <c r="C18" s="265"/>
      <c r="D18" s="274" t="s">
        <v>233</v>
      </c>
      <c r="E18" s="274" t="s">
        <v>240</v>
      </c>
      <c r="F18" s="268" t="s">
        <v>287</v>
      </c>
      <c r="G18" s="269"/>
      <c r="H18" s="274" t="s">
        <v>288</v>
      </c>
      <c r="I18" s="129"/>
    </row>
    <row r="19" spans="1:9" s="63" customFormat="1" ht="82.5" customHeight="1">
      <c r="A19" s="275"/>
      <c r="B19" s="266"/>
      <c r="C19" s="267"/>
      <c r="D19" s="275"/>
      <c r="E19" s="275"/>
      <c r="F19" s="10" t="s">
        <v>174</v>
      </c>
      <c r="G19" s="32" t="s">
        <v>193</v>
      </c>
      <c r="H19" s="275"/>
      <c r="I19" s="129"/>
    </row>
    <row r="20" spans="1:9" s="131" customFormat="1" ht="15.75" customHeight="1">
      <c r="A20" s="130">
        <v>1</v>
      </c>
      <c r="B20" s="389">
        <v>2</v>
      </c>
      <c r="C20" s="390"/>
      <c r="D20" s="130">
        <v>3</v>
      </c>
      <c r="E20" s="130">
        <v>4</v>
      </c>
      <c r="F20" s="130">
        <v>5</v>
      </c>
      <c r="G20" s="130">
        <v>6</v>
      </c>
      <c r="H20" s="130">
        <v>7</v>
      </c>
      <c r="I20" s="66"/>
    </row>
    <row r="21" spans="1:9" s="131" customFormat="1" ht="33" customHeight="1">
      <c r="A21" s="212">
        <v>217410</v>
      </c>
      <c r="B21" s="395" t="s">
        <v>213</v>
      </c>
      <c r="C21" s="396"/>
      <c r="D21" s="130"/>
      <c r="E21" s="130"/>
      <c r="F21" s="130"/>
      <c r="G21" s="130"/>
      <c r="H21" s="130"/>
      <c r="I21" s="66"/>
    </row>
    <row r="22" spans="1:9" s="134" customFormat="1" ht="75.75" customHeight="1">
      <c r="A22" s="212" t="s">
        <v>207</v>
      </c>
      <c r="B22" s="395" t="s">
        <v>182</v>
      </c>
      <c r="C22" s="396"/>
      <c r="D22" s="163"/>
      <c r="E22" s="163"/>
      <c r="F22" s="163"/>
      <c r="G22" s="163"/>
      <c r="H22" s="163"/>
      <c r="I22" s="88"/>
    </row>
    <row r="23" spans="1:9" s="131" customFormat="1" ht="15.75" customHeight="1" hidden="1">
      <c r="A23" s="142" t="s">
        <v>49</v>
      </c>
      <c r="B23" s="276" t="s">
        <v>122</v>
      </c>
      <c r="C23" s="277"/>
      <c r="D23" s="31"/>
      <c r="E23" s="31"/>
      <c r="F23" s="31"/>
      <c r="G23" s="146" t="s">
        <v>59</v>
      </c>
      <c r="H23" s="130"/>
      <c r="I23" s="66"/>
    </row>
    <row r="24" spans="1:9" s="131" customFormat="1" ht="12.75" hidden="1">
      <c r="A24" s="10">
        <v>2120</v>
      </c>
      <c r="B24" s="276" t="s">
        <v>123</v>
      </c>
      <c r="C24" s="277"/>
      <c r="D24" s="31"/>
      <c r="E24" s="31"/>
      <c r="F24" s="31"/>
      <c r="G24" s="146" t="s">
        <v>59</v>
      </c>
      <c r="H24" s="130"/>
      <c r="I24" s="66"/>
    </row>
    <row r="25" spans="1:9" s="131" customFormat="1" ht="15.75" customHeight="1" hidden="1">
      <c r="A25" s="10">
        <v>2210</v>
      </c>
      <c r="B25" s="276" t="s">
        <v>124</v>
      </c>
      <c r="C25" s="277"/>
      <c r="D25" s="31"/>
      <c r="E25" s="31"/>
      <c r="F25" s="31"/>
      <c r="G25" s="146" t="s">
        <v>59</v>
      </c>
      <c r="H25" s="130"/>
      <c r="I25" s="66"/>
    </row>
    <row r="26" spans="1:9" s="131" customFormat="1" ht="15.75" customHeight="1" hidden="1">
      <c r="A26" s="10">
        <v>2220</v>
      </c>
      <c r="B26" s="276" t="s">
        <v>40</v>
      </c>
      <c r="C26" s="277"/>
      <c r="D26" s="31"/>
      <c r="E26" s="31"/>
      <c r="F26" s="31"/>
      <c r="G26" s="146" t="s">
        <v>59</v>
      </c>
      <c r="H26" s="130"/>
      <c r="I26" s="66"/>
    </row>
    <row r="27" spans="1:9" s="131" customFormat="1" ht="15.75" customHeight="1" hidden="1">
      <c r="A27" s="10">
        <v>2230</v>
      </c>
      <c r="B27" s="276" t="s">
        <v>41</v>
      </c>
      <c r="C27" s="277"/>
      <c r="D27" s="31"/>
      <c r="E27" s="31"/>
      <c r="F27" s="31"/>
      <c r="G27" s="146" t="s">
        <v>59</v>
      </c>
      <c r="H27" s="130"/>
      <c r="I27" s="66"/>
    </row>
    <row r="28" spans="1:9" s="131" customFormat="1" ht="12.75" hidden="1">
      <c r="A28" s="10">
        <v>2240</v>
      </c>
      <c r="B28" s="276" t="s">
        <v>42</v>
      </c>
      <c r="C28" s="277"/>
      <c r="D28" s="31"/>
      <c r="E28" s="31"/>
      <c r="F28" s="31"/>
      <c r="G28" s="146" t="s">
        <v>59</v>
      </c>
      <c r="H28" s="130"/>
      <c r="I28" s="66"/>
    </row>
    <row r="29" spans="1:9" s="131" customFormat="1" ht="15.75" customHeight="1" hidden="1">
      <c r="A29" s="10">
        <v>2250</v>
      </c>
      <c r="B29" s="276" t="s">
        <v>43</v>
      </c>
      <c r="C29" s="277"/>
      <c r="D29" s="31"/>
      <c r="E29" s="31"/>
      <c r="F29" s="31"/>
      <c r="G29" s="165"/>
      <c r="H29" s="130"/>
      <c r="I29" s="66"/>
    </row>
    <row r="30" spans="1:9" s="131" customFormat="1" ht="15.75" customHeight="1" hidden="1">
      <c r="A30" s="10">
        <v>2260</v>
      </c>
      <c r="B30" s="276" t="s">
        <v>125</v>
      </c>
      <c r="C30" s="277"/>
      <c r="D30" s="31"/>
      <c r="E30" s="31"/>
      <c r="F30" s="31"/>
      <c r="G30" s="31"/>
      <c r="H30" s="130"/>
      <c r="I30" s="66"/>
    </row>
    <row r="31" spans="1:9" s="131" customFormat="1" ht="20.25" customHeight="1" hidden="1">
      <c r="A31" s="10">
        <v>2270</v>
      </c>
      <c r="B31" s="276" t="s">
        <v>44</v>
      </c>
      <c r="C31" s="277"/>
      <c r="D31" s="31">
        <f>SUM(D32:D34)</f>
        <v>0</v>
      </c>
      <c r="E31" s="31">
        <f>SUM(E32:E34)</f>
        <v>0</v>
      </c>
      <c r="F31" s="31">
        <f>SUM(F32:F34)</f>
        <v>0</v>
      </c>
      <c r="G31" s="31" t="s">
        <v>59</v>
      </c>
      <c r="H31" s="143"/>
      <c r="I31" s="66"/>
    </row>
    <row r="32" spans="1:9" s="131" customFormat="1" ht="18" customHeight="1" hidden="1">
      <c r="A32" s="10">
        <v>2271</v>
      </c>
      <c r="B32" s="276" t="s">
        <v>142</v>
      </c>
      <c r="C32" s="277"/>
      <c r="D32" s="31"/>
      <c r="E32" s="31"/>
      <c r="F32" s="31"/>
      <c r="G32" s="31" t="s">
        <v>59</v>
      </c>
      <c r="H32" s="143"/>
      <c r="I32" s="66"/>
    </row>
    <row r="33" spans="1:9" s="131" customFormat="1" ht="18.75" customHeight="1" hidden="1">
      <c r="A33" s="10">
        <v>2272</v>
      </c>
      <c r="B33" s="276" t="s">
        <v>143</v>
      </c>
      <c r="C33" s="277"/>
      <c r="D33" s="31"/>
      <c r="E33" s="31"/>
      <c r="F33" s="31"/>
      <c r="G33" s="31" t="s">
        <v>59</v>
      </c>
      <c r="H33" s="143"/>
      <c r="I33" s="66"/>
    </row>
    <row r="34" spans="1:9" s="131" customFormat="1" ht="18.75" customHeight="1" hidden="1">
      <c r="A34" s="10">
        <v>2273</v>
      </c>
      <c r="B34" s="276" t="s">
        <v>144</v>
      </c>
      <c r="C34" s="277"/>
      <c r="D34" s="31"/>
      <c r="E34" s="31"/>
      <c r="F34" s="31"/>
      <c r="G34" s="31" t="s">
        <v>59</v>
      </c>
      <c r="H34" s="143"/>
      <c r="I34" s="66"/>
    </row>
    <row r="35" spans="1:9" s="131" customFormat="1" ht="27" customHeight="1" hidden="1">
      <c r="A35" s="10">
        <v>2281</v>
      </c>
      <c r="B35" s="276" t="s">
        <v>45</v>
      </c>
      <c r="C35" s="277"/>
      <c r="D35" s="31"/>
      <c r="E35" s="31"/>
      <c r="F35" s="31"/>
      <c r="G35" s="31"/>
      <c r="H35" s="130"/>
      <c r="I35" s="66"/>
    </row>
    <row r="36" spans="1:9" s="131" customFormat="1" ht="39" customHeight="1" hidden="1">
      <c r="A36" s="10">
        <v>2282</v>
      </c>
      <c r="B36" s="276" t="s">
        <v>46</v>
      </c>
      <c r="C36" s="277"/>
      <c r="D36" s="31"/>
      <c r="E36" s="31"/>
      <c r="F36" s="31"/>
      <c r="G36" s="31" t="s">
        <v>59</v>
      </c>
      <c r="H36" s="130"/>
      <c r="I36" s="66"/>
    </row>
    <row r="37" spans="1:9" s="131" customFormat="1" ht="12.75" hidden="1">
      <c r="A37" s="10">
        <v>2400</v>
      </c>
      <c r="B37" s="10"/>
      <c r="C37" s="29" t="s">
        <v>126</v>
      </c>
      <c r="D37" s="31"/>
      <c r="E37" s="31"/>
      <c r="F37" s="31"/>
      <c r="G37" s="31"/>
      <c r="H37" s="130"/>
      <c r="I37" s="66"/>
    </row>
    <row r="38" spans="1:9" s="131" customFormat="1" ht="115.5" customHeight="1">
      <c r="A38" s="10">
        <v>2610</v>
      </c>
      <c r="B38" s="276" t="s">
        <v>47</v>
      </c>
      <c r="C38" s="277"/>
      <c r="D38" s="31">
        <f>'2019-2(6;6.1;6.2)'!D25</f>
        <v>2893218.91</v>
      </c>
      <c r="E38" s="31">
        <f>'2019-2(6;6.1;6.2)'!H25</f>
        <v>7497000</v>
      </c>
      <c r="F38" s="31">
        <f>'2019-2(6;6.1;6.2)'!L25</f>
        <v>4000000</v>
      </c>
      <c r="G38" s="31">
        <v>13503625</v>
      </c>
      <c r="H38" s="143" t="s">
        <v>327</v>
      </c>
      <c r="I38" s="66"/>
    </row>
    <row r="39" spans="1:9" s="131" customFormat="1" ht="26.25" hidden="1">
      <c r="A39" s="10">
        <v>2620</v>
      </c>
      <c r="B39" s="10"/>
      <c r="C39" s="29" t="s">
        <v>48</v>
      </c>
      <c r="D39" s="31"/>
      <c r="E39" s="31"/>
      <c r="F39" s="31"/>
      <c r="G39" s="31"/>
      <c r="H39" s="130"/>
      <c r="I39" s="66"/>
    </row>
    <row r="40" spans="1:9" s="131" customFormat="1" ht="26.25" hidden="1">
      <c r="A40" s="10">
        <v>2630</v>
      </c>
      <c r="B40" s="10"/>
      <c r="C40" s="29" t="s">
        <v>127</v>
      </c>
      <c r="D40" s="31"/>
      <c r="E40" s="31"/>
      <c r="F40" s="31"/>
      <c r="G40" s="165"/>
      <c r="H40" s="130"/>
      <c r="I40" s="66"/>
    </row>
    <row r="41" spans="1:9" s="131" customFormat="1" ht="12.75" hidden="1">
      <c r="A41" s="10">
        <v>2700</v>
      </c>
      <c r="B41" s="276" t="s">
        <v>128</v>
      </c>
      <c r="C41" s="277" t="s">
        <v>128</v>
      </c>
      <c r="D41" s="31"/>
      <c r="E41" s="31"/>
      <c r="F41" s="31"/>
      <c r="G41" s="31"/>
      <c r="H41" s="130"/>
      <c r="I41" s="66"/>
    </row>
    <row r="42" spans="1:9" s="131" customFormat="1" ht="12.75" hidden="1">
      <c r="A42" s="10">
        <v>2800</v>
      </c>
      <c r="B42" s="10"/>
      <c r="C42" s="29" t="s">
        <v>129</v>
      </c>
      <c r="D42" s="31"/>
      <c r="E42" s="31"/>
      <c r="F42" s="31"/>
      <c r="G42" s="31"/>
      <c r="H42" s="130"/>
      <c r="I42" s="66"/>
    </row>
    <row r="43" spans="1:9" s="131" customFormat="1" ht="26.25" hidden="1">
      <c r="A43" s="10">
        <v>3110</v>
      </c>
      <c r="B43" s="10"/>
      <c r="C43" s="29" t="s">
        <v>130</v>
      </c>
      <c r="D43" s="31"/>
      <c r="E43" s="31"/>
      <c r="F43" s="31"/>
      <c r="G43" s="31"/>
      <c r="H43" s="130"/>
      <c r="I43" s="66"/>
    </row>
    <row r="44" spans="1:9" s="131" customFormat="1" ht="12.75" hidden="1">
      <c r="A44" s="10">
        <v>3120</v>
      </c>
      <c r="B44" s="10"/>
      <c r="C44" s="29" t="s">
        <v>50</v>
      </c>
      <c r="D44" s="31"/>
      <c r="E44" s="31"/>
      <c r="F44" s="31"/>
      <c r="G44" s="31"/>
      <c r="H44" s="130"/>
      <c r="I44" s="66"/>
    </row>
    <row r="45" spans="1:9" s="131" customFormat="1" ht="12.75" hidden="1">
      <c r="A45" s="10">
        <v>3130</v>
      </c>
      <c r="B45" s="10"/>
      <c r="C45" s="29" t="s">
        <v>51</v>
      </c>
      <c r="D45" s="31"/>
      <c r="E45" s="31"/>
      <c r="F45" s="31"/>
      <c r="G45" s="31"/>
      <c r="H45" s="130"/>
      <c r="I45" s="66"/>
    </row>
    <row r="46" spans="1:9" s="131" customFormat="1" ht="12.75" hidden="1">
      <c r="A46" s="10">
        <v>3140</v>
      </c>
      <c r="B46" s="10"/>
      <c r="C46" s="29" t="s">
        <v>52</v>
      </c>
      <c r="D46" s="31"/>
      <c r="E46" s="31"/>
      <c r="F46" s="31"/>
      <c r="G46" s="31"/>
      <c r="H46" s="130"/>
      <c r="I46" s="66"/>
    </row>
    <row r="47" spans="1:9" s="131" customFormat="1" ht="12.75" hidden="1">
      <c r="A47" s="10">
        <v>3150</v>
      </c>
      <c r="B47" s="10"/>
      <c r="C47" s="29" t="s">
        <v>53</v>
      </c>
      <c r="D47" s="31"/>
      <c r="E47" s="31"/>
      <c r="F47" s="31"/>
      <c r="G47" s="165"/>
      <c r="H47" s="130"/>
      <c r="I47" s="66"/>
    </row>
    <row r="48" spans="1:9" s="131" customFormat="1" ht="12.75" hidden="1">
      <c r="A48" s="10">
        <v>3160</v>
      </c>
      <c r="B48" s="10"/>
      <c r="C48" s="29" t="s">
        <v>131</v>
      </c>
      <c r="D48" s="31"/>
      <c r="E48" s="31"/>
      <c r="F48" s="31"/>
      <c r="G48" s="31"/>
      <c r="H48" s="130"/>
      <c r="I48" s="66"/>
    </row>
    <row r="49" spans="1:9" s="131" customFormat="1" ht="27.75" customHeight="1" hidden="1">
      <c r="A49" s="10">
        <v>3210</v>
      </c>
      <c r="B49" s="10"/>
      <c r="C49" s="29" t="s">
        <v>54</v>
      </c>
      <c r="D49" s="31"/>
      <c r="E49" s="31"/>
      <c r="F49" s="31"/>
      <c r="G49" s="31"/>
      <c r="H49" s="130"/>
      <c r="I49" s="66"/>
    </row>
    <row r="50" spans="1:9" s="131" customFormat="1" ht="26.25" hidden="1">
      <c r="A50" s="10">
        <v>3220</v>
      </c>
      <c r="B50" s="10"/>
      <c r="C50" s="29" t="s">
        <v>55</v>
      </c>
      <c r="D50" s="31"/>
      <c r="E50" s="31"/>
      <c r="F50" s="31"/>
      <c r="G50" s="31"/>
      <c r="H50" s="130"/>
      <c r="I50" s="66"/>
    </row>
    <row r="51" spans="1:9" s="131" customFormat="1" ht="26.25" hidden="1">
      <c r="A51" s="10">
        <v>3230</v>
      </c>
      <c r="B51" s="10"/>
      <c r="C51" s="29" t="s">
        <v>132</v>
      </c>
      <c r="D51" s="31"/>
      <c r="E51" s="31"/>
      <c r="F51" s="31"/>
      <c r="G51" s="165"/>
      <c r="H51" s="130"/>
      <c r="I51" s="66"/>
    </row>
    <row r="52" spans="1:9" s="131" customFormat="1" ht="12.75" hidden="1">
      <c r="A52" s="10">
        <v>3240</v>
      </c>
      <c r="B52" s="10"/>
      <c r="C52" s="29" t="s">
        <v>56</v>
      </c>
      <c r="D52" s="31"/>
      <c r="E52" s="31"/>
      <c r="F52" s="31"/>
      <c r="G52" s="31"/>
      <c r="H52" s="130"/>
      <c r="I52" s="66"/>
    </row>
    <row r="53" spans="1:9" s="131" customFormat="1" ht="12.75" hidden="1">
      <c r="A53" s="10">
        <v>9000</v>
      </c>
      <c r="B53" s="10"/>
      <c r="C53" s="29" t="s">
        <v>57</v>
      </c>
      <c r="D53" s="31"/>
      <c r="E53" s="31"/>
      <c r="F53" s="31"/>
      <c r="G53" s="31"/>
      <c r="H53" s="130"/>
      <c r="I53" s="66"/>
    </row>
    <row r="54" spans="1:9" s="131" customFormat="1" ht="13.5">
      <c r="A54" s="148"/>
      <c r="B54" s="387" t="s">
        <v>289</v>
      </c>
      <c r="C54" s="388"/>
      <c r="D54" s="146">
        <f>SUM(D23:D53)-D31</f>
        <v>2893218.91</v>
      </c>
      <c r="E54" s="146">
        <f>SUM(E23:E53)-E31</f>
        <v>7497000</v>
      </c>
      <c r="F54" s="146">
        <f>SUM(F23:F53)-F31</f>
        <v>4000000</v>
      </c>
      <c r="G54" s="146">
        <f>SUM(G23:G53)</f>
        <v>13503625</v>
      </c>
      <c r="H54" s="130"/>
      <c r="I54" s="66"/>
    </row>
    <row r="55" spans="1:9" s="23" customFormat="1" ht="15">
      <c r="A55" s="5"/>
      <c r="B55" s="5"/>
      <c r="C55" s="5"/>
      <c r="D55" s="5"/>
      <c r="E55" s="5"/>
      <c r="F55" s="5"/>
      <c r="G55" s="5"/>
      <c r="H55" s="5"/>
      <c r="I55" s="5"/>
    </row>
    <row r="56" spans="1:9" s="23" customFormat="1" ht="13.5" customHeight="1">
      <c r="A56" s="132" t="s">
        <v>325</v>
      </c>
      <c r="B56" s="132"/>
      <c r="C56" s="133"/>
      <c r="D56" s="133"/>
      <c r="E56" s="133"/>
      <c r="F56" s="133"/>
      <c r="G56" s="133"/>
      <c r="H56" s="133"/>
      <c r="I56" s="5"/>
    </row>
    <row r="57" spans="1:9" s="23" customFormat="1" ht="15">
      <c r="A57" s="5"/>
      <c r="B57" s="5"/>
      <c r="C57" s="5"/>
      <c r="D57" s="5"/>
      <c r="E57" s="5"/>
      <c r="F57" s="5"/>
      <c r="G57" s="5"/>
      <c r="H57" s="5"/>
      <c r="I57" s="5"/>
    </row>
    <row r="58" spans="1:9" s="23" customFormat="1" ht="29.25" customHeight="1">
      <c r="A58" s="10" t="s">
        <v>27</v>
      </c>
      <c r="B58" s="268" t="s">
        <v>113</v>
      </c>
      <c r="C58" s="269"/>
      <c r="D58" s="10" t="s">
        <v>67</v>
      </c>
      <c r="E58" s="10" t="s">
        <v>68</v>
      </c>
      <c r="F58" s="282" t="s">
        <v>290</v>
      </c>
      <c r="G58" s="282"/>
      <c r="H58" s="10" t="s">
        <v>291</v>
      </c>
      <c r="I58" s="5"/>
    </row>
    <row r="59" spans="1:9" s="134" customFormat="1" ht="15">
      <c r="A59" s="130">
        <v>1</v>
      </c>
      <c r="B59" s="389">
        <v>2</v>
      </c>
      <c r="C59" s="390"/>
      <c r="D59" s="130">
        <v>3</v>
      </c>
      <c r="E59" s="130">
        <v>4</v>
      </c>
      <c r="F59" s="394">
        <v>5</v>
      </c>
      <c r="G59" s="394"/>
      <c r="H59" s="130">
        <v>6</v>
      </c>
      <c r="I59" s="88"/>
    </row>
    <row r="60" spans="1:9" s="134" customFormat="1" ht="15">
      <c r="A60" s="130">
        <v>1</v>
      </c>
      <c r="B60" s="212" t="s">
        <v>212</v>
      </c>
      <c r="C60" s="391" t="s">
        <v>213</v>
      </c>
      <c r="D60" s="392"/>
      <c r="E60" s="392"/>
      <c r="F60" s="392"/>
      <c r="G60" s="392"/>
      <c r="H60" s="393"/>
      <c r="I60" s="88"/>
    </row>
    <row r="61" spans="1:9" s="134" customFormat="1" ht="82.5">
      <c r="A61" s="212"/>
      <c r="B61" s="212" t="s">
        <v>207</v>
      </c>
      <c r="C61" s="190" t="s">
        <v>183</v>
      </c>
      <c r="D61" s="176"/>
      <c r="E61" s="213"/>
      <c r="F61" s="379"/>
      <c r="G61" s="376"/>
      <c r="H61" s="191"/>
      <c r="I61" s="88"/>
    </row>
    <row r="62" spans="1:9" s="134" customFormat="1" ht="15">
      <c r="A62" s="192" t="s">
        <v>28</v>
      </c>
      <c r="B62" s="130"/>
      <c r="C62" s="193" t="s">
        <v>70</v>
      </c>
      <c r="D62" s="147"/>
      <c r="E62" s="194"/>
      <c r="F62" s="379"/>
      <c r="G62" s="376"/>
      <c r="H62" s="191"/>
      <c r="I62" s="88"/>
    </row>
    <row r="63" spans="1:9" s="134" customFormat="1" ht="57.75" customHeight="1">
      <c r="A63" s="174" t="s">
        <v>137</v>
      </c>
      <c r="B63" s="130"/>
      <c r="C63" s="29" t="s">
        <v>184</v>
      </c>
      <c r="D63" s="176" t="s">
        <v>87</v>
      </c>
      <c r="E63" s="78" t="s">
        <v>328</v>
      </c>
      <c r="F63" s="375">
        <f>'2019-2(8)'!K19</f>
        <v>4000000</v>
      </c>
      <c r="G63" s="376"/>
      <c r="H63" s="195">
        <f>F63+G54</f>
        <v>17503625</v>
      </c>
      <c r="I63" s="88"/>
    </row>
    <row r="64" spans="1:9" s="134" customFormat="1" ht="15">
      <c r="A64" s="192" t="s">
        <v>20</v>
      </c>
      <c r="B64" s="130"/>
      <c r="C64" s="193" t="s">
        <v>71</v>
      </c>
      <c r="D64" s="147"/>
      <c r="E64" s="194"/>
      <c r="F64" s="379"/>
      <c r="G64" s="376"/>
      <c r="H64" s="191"/>
      <c r="I64" s="88"/>
    </row>
    <row r="65" spans="1:9" s="23" customFormat="1" ht="75.75" customHeight="1">
      <c r="A65" s="174" t="s">
        <v>138</v>
      </c>
      <c r="B65" s="196"/>
      <c r="C65" s="157" t="s">
        <v>185</v>
      </c>
      <c r="D65" s="176" t="s">
        <v>86</v>
      </c>
      <c r="E65" s="197" t="s">
        <v>329</v>
      </c>
      <c r="F65" s="375">
        <f>'2019-2(8)'!K21</f>
        <v>1</v>
      </c>
      <c r="G65" s="376"/>
      <c r="H65" s="191">
        <v>1</v>
      </c>
      <c r="I65" s="5"/>
    </row>
    <row r="66" spans="1:9" s="23" customFormat="1" ht="15">
      <c r="A66" s="192" t="s">
        <v>25</v>
      </c>
      <c r="B66" s="196"/>
      <c r="C66" s="193" t="s">
        <v>72</v>
      </c>
      <c r="D66" s="147"/>
      <c r="E66" s="194"/>
      <c r="F66" s="379"/>
      <c r="G66" s="376"/>
      <c r="H66" s="191"/>
      <c r="I66" s="5"/>
    </row>
    <row r="67" spans="1:9" s="23" customFormat="1" ht="57" customHeight="1">
      <c r="A67" s="174" t="s">
        <v>139</v>
      </c>
      <c r="B67" s="196"/>
      <c r="C67" s="157" t="s">
        <v>186</v>
      </c>
      <c r="D67" s="176" t="s">
        <v>87</v>
      </c>
      <c r="E67" s="194" t="s">
        <v>141</v>
      </c>
      <c r="F67" s="375">
        <f>F63/12</f>
        <v>333333.3333333333</v>
      </c>
      <c r="G67" s="384"/>
      <c r="H67" s="195">
        <f>H63/12</f>
        <v>1458635.4166666667</v>
      </c>
      <c r="I67" s="5"/>
    </row>
    <row r="68" spans="1:9" s="23" customFormat="1" ht="15">
      <c r="A68" s="192" t="s">
        <v>26</v>
      </c>
      <c r="B68" s="196"/>
      <c r="C68" s="193" t="s">
        <v>73</v>
      </c>
      <c r="D68" s="147"/>
      <c r="E68" s="194"/>
      <c r="F68" s="379"/>
      <c r="G68" s="376"/>
      <c r="H68" s="191"/>
      <c r="I68" s="5"/>
    </row>
    <row r="69" spans="1:9" s="23" customFormat="1" ht="52.5">
      <c r="A69" s="174" t="s">
        <v>140</v>
      </c>
      <c r="B69" s="196"/>
      <c r="C69" s="157" t="s">
        <v>187</v>
      </c>
      <c r="D69" s="176" t="s">
        <v>150</v>
      </c>
      <c r="E69" s="194" t="s">
        <v>141</v>
      </c>
      <c r="F69" s="380">
        <f>'2019-2(8)'!K25</f>
        <v>53.3546752034147</v>
      </c>
      <c r="G69" s="381"/>
      <c r="H69" s="198">
        <f>H63/'2019-2(8)'!H19*100</f>
        <v>233.47505668934238</v>
      </c>
      <c r="I69" s="5"/>
    </row>
    <row r="70" spans="1:9" s="23" customFormat="1" ht="15">
      <c r="A70" s="5"/>
      <c r="B70" s="5"/>
      <c r="C70" s="5"/>
      <c r="D70" s="5"/>
      <c r="E70" s="5"/>
      <c r="F70" s="5"/>
      <c r="G70" s="5"/>
      <c r="H70" s="5"/>
      <c r="I70" s="5"/>
    </row>
    <row r="71" spans="1:9" s="23" customFormat="1" ht="30" customHeight="1">
      <c r="A71" s="377" t="s">
        <v>322</v>
      </c>
      <c r="B71" s="377"/>
      <c r="C71" s="377"/>
      <c r="D71" s="377"/>
      <c r="E71" s="377"/>
      <c r="F71" s="377"/>
      <c r="G71" s="377"/>
      <c r="H71" s="377"/>
      <c r="I71" s="5"/>
    </row>
    <row r="72" spans="1:9" s="23" customFormat="1" ht="13.5" customHeight="1">
      <c r="A72" s="5"/>
      <c r="B72" s="5"/>
      <c r="C72" s="133"/>
      <c r="D72" s="133"/>
      <c r="E72" s="133"/>
      <c r="F72" s="133"/>
      <c r="G72" s="133"/>
      <c r="H72" s="133"/>
      <c r="I72" s="5"/>
    </row>
    <row r="73" spans="1:9" s="43" customFormat="1" ht="13.5" customHeight="1" hidden="1">
      <c r="A73" s="378" t="s">
        <v>120</v>
      </c>
      <c r="B73" s="378"/>
      <c r="C73" s="378"/>
      <c r="D73" s="378"/>
      <c r="E73" s="378"/>
      <c r="F73" s="378"/>
      <c r="G73" s="378"/>
      <c r="H73" s="378"/>
      <c r="I73" s="23"/>
    </row>
    <row r="74" spans="1:9" s="43" customFormat="1" ht="13.5" customHeight="1" hidden="1">
      <c r="A74" s="35"/>
      <c r="B74" s="35"/>
      <c r="C74" s="55"/>
      <c r="D74" s="55"/>
      <c r="E74" s="55"/>
      <c r="F74" s="55"/>
      <c r="G74" s="55"/>
      <c r="H74" s="39" t="s">
        <v>98</v>
      </c>
      <c r="I74" s="135"/>
    </row>
    <row r="75" spans="1:9" s="23" customFormat="1" ht="13.5" customHeight="1">
      <c r="A75" s="385" t="s">
        <v>224</v>
      </c>
      <c r="B75" s="386"/>
      <c r="C75" s="136"/>
      <c r="D75" s="137"/>
      <c r="E75" s="137"/>
      <c r="F75" s="137"/>
      <c r="G75" s="137"/>
      <c r="H75" s="137"/>
      <c r="I75" s="138"/>
    </row>
    <row r="76" spans="1:9" s="23" customFormat="1" ht="13.5" customHeight="1">
      <c r="A76" s="5"/>
      <c r="B76" s="5"/>
      <c r="C76" s="133"/>
      <c r="D76" s="133"/>
      <c r="E76" s="133"/>
      <c r="F76" s="133"/>
      <c r="G76" s="133"/>
      <c r="H76" s="133"/>
      <c r="I76" s="5"/>
    </row>
    <row r="77" spans="1:9" s="23" customFormat="1" ht="16.5" customHeight="1">
      <c r="A77" s="65" t="s">
        <v>231</v>
      </c>
      <c r="B77" s="366" t="s">
        <v>323</v>
      </c>
      <c r="C77" s="366"/>
      <c r="D77" s="366"/>
      <c r="E77" s="366"/>
      <c r="F77" s="366"/>
      <c r="G77" s="366"/>
      <c r="H77" s="366"/>
      <c r="I77" s="5"/>
    </row>
    <row r="78" spans="1:9" s="23" customFormat="1" ht="13.5" customHeight="1">
      <c r="A78" s="5"/>
      <c r="B78" s="5"/>
      <c r="C78" s="133"/>
      <c r="D78" s="133"/>
      <c r="E78" s="133"/>
      <c r="F78" s="133"/>
      <c r="G78" s="133"/>
      <c r="H78" s="133"/>
      <c r="I78" s="5"/>
    </row>
    <row r="79" spans="1:9" s="23" customFormat="1" ht="32.25" customHeight="1">
      <c r="A79" s="282" t="s">
        <v>17</v>
      </c>
      <c r="B79" s="264" t="s">
        <v>63</v>
      </c>
      <c r="C79" s="265"/>
      <c r="D79" s="282" t="s">
        <v>204</v>
      </c>
      <c r="E79" s="282"/>
      <c r="F79" s="282" t="s">
        <v>292</v>
      </c>
      <c r="G79" s="282"/>
      <c r="H79" s="274" t="s">
        <v>293</v>
      </c>
      <c r="I79" s="5"/>
    </row>
    <row r="80" spans="1:9" s="23" customFormat="1" ht="41.25" customHeight="1">
      <c r="A80" s="282"/>
      <c r="B80" s="266"/>
      <c r="C80" s="267"/>
      <c r="D80" s="10" t="s">
        <v>119</v>
      </c>
      <c r="E80" s="12" t="s">
        <v>193</v>
      </c>
      <c r="F80" s="10" t="s">
        <v>119</v>
      </c>
      <c r="G80" s="12" t="s">
        <v>193</v>
      </c>
      <c r="H80" s="275"/>
      <c r="I80" s="5"/>
    </row>
    <row r="81" spans="1:9" s="23" customFormat="1" ht="13.5" customHeight="1">
      <c r="A81" s="10">
        <v>1</v>
      </c>
      <c r="B81" s="268">
        <v>2</v>
      </c>
      <c r="C81" s="269"/>
      <c r="D81" s="10">
        <v>3</v>
      </c>
      <c r="E81" s="10">
        <v>4</v>
      </c>
      <c r="F81" s="10">
        <v>5</v>
      </c>
      <c r="G81" s="10">
        <v>6</v>
      </c>
      <c r="H81" s="10">
        <v>7</v>
      </c>
      <c r="I81" s="5"/>
    </row>
    <row r="82" spans="1:9" s="43" customFormat="1" ht="13.5" customHeight="1">
      <c r="A82" s="29"/>
      <c r="B82" s="276"/>
      <c r="C82" s="277"/>
      <c r="D82" s="10"/>
      <c r="E82" s="10"/>
      <c r="F82" s="10"/>
      <c r="G82" s="10"/>
      <c r="H82" s="10"/>
      <c r="I82" s="5"/>
    </row>
    <row r="83" spans="1:9" s="43" customFormat="1" ht="13.5" customHeight="1">
      <c r="A83" s="29"/>
      <c r="B83" s="276"/>
      <c r="C83" s="277"/>
      <c r="D83" s="10"/>
      <c r="E83" s="10"/>
      <c r="F83" s="10"/>
      <c r="G83" s="10"/>
      <c r="H83" s="10"/>
      <c r="I83" s="5"/>
    </row>
    <row r="84" spans="1:9" s="43" customFormat="1" ht="13.5" customHeight="1">
      <c r="A84" s="29"/>
      <c r="B84" s="276"/>
      <c r="C84" s="277"/>
      <c r="D84" s="10"/>
      <c r="E84" s="10"/>
      <c r="F84" s="10"/>
      <c r="G84" s="10"/>
      <c r="H84" s="10"/>
      <c r="I84" s="5"/>
    </row>
    <row r="85" spans="1:9" s="43" customFormat="1" ht="13.5" customHeight="1">
      <c r="A85" s="29"/>
      <c r="B85" s="276"/>
      <c r="C85" s="277"/>
      <c r="D85" s="10"/>
      <c r="E85" s="10"/>
      <c r="F85" s="10"/>
      <c r="G85" s="10"/>
      <c r="H85" s="10"/>
      <c r="I85" s="5"/>
    </row>
    <row r="86" spans="1:9" s="43" customFormat="1" ht="13.5" customHeight="1">
      <c r="A86" s="29"/>
      <c r="B86" s="276"/>
      <c r="C86" s="277"/>
      <c r="D86" s="10"/>
      <c r="E86" s="10"/>
      <c r="F86" s="10"/>
      <c r="G86" s="10"/>
      <c r="H86" s="10"/>
      <c r="I86" s="5"/>
    </row>
    <row r="87" spans="1:9" s="23" customFormat="1" ht="13.5" customHeight="1">
      <c r="A87" s="5"/>
      <c r="B87" s="5"/>
      <c r="C87" s="133"/>
      <c r="D87" s="133"/>
      <c r="E87" s="133"/>
      <c r="F87" s="133"/>
      <c r="G87" s="133"/>
      <c r="H87" s="133"/>
      <c r="I87" s="5"/>
    </row>
    <row r="88" spans="1:9" s="23" customFormat="1" ht="13.5" customHeight="1">
      <c r="A88" s="132" t="s">
        <v>324</v>
      </c>
      <c r="B88" s="132"/>
      <c r="C88" s="133"/>
      <c r="D88" s="133"/>
      <c r="E88" s="133"/>
      <c r="F88" s="133"/>
      <c r="G88" s="133"/>
      <c r="H88" s="133"/>
      <c r="I88" s="5"/>
    </row>
    <row r="89" spans="1:9" s="23" customFormat="1" ht="13.5" customHeight="1">
      <c r="A89" s="132"/>
      <c r="B89" s="132"/>
      <c r="C89" s="133"/>
      <c r="D89" s="133"/>
      <c r="E89" s="133"/>
      <c r="F89" s="133"/>
      <c r="G89" s="133"/>
      <c r="H89" s="133"/>
      <c r="I89" s="5"/>
    </row>
    <row r="90" spans="1:9" s="23" customFormat="1" ht="72.75" customHeight="1">
      <c r="A90" s="78" t="s">
        <v>27</v>
      </c>
      <c r="B90" s="314" t="s">
        <v>63</v>
      </c>
      <c r="C90" s="316"/>
      <c r="D90" s="78" t="s">
        <v>67</v>
      </c>
      <c r="E90" s="78" t="s">
        <v>68</v>
      </c>
      <c r="F90" s="78" t="s">
        <v>205</v>
      </c>
      <c r="G90" s="78" t="s">
        <v>206</v>
      </c>
      <c r="H90" s="78" t="s">
        <v>294</v>
      </c>
      <c r="I90" s="78" t="s">
        <v>295</v>
      </c>
    </row>
    <row r="91" spans="1:9" s="23" customFormat="1" ht="13.5" customHeight="1">
      <c r="A91" s="78">
        <v>1</v>
      </c>
      <c r="B91" s="314">
        <v>2</v>
      </c>
      <c r="C91" s="316"/>
      <c r="D91" s="78">
        <v>3</v>
      </c>
      <c r="E91" s="78">
        <v>4</v>
      </c>
      <c r="F91" s="78">
        <v>5</v>
      </c>
      <c r="G91" s="78">
        <v>6</v>
      </c>
      <c r="H91" s="78">
        <v>7</v>
      </c>
      <c r="I91" s="78">
        <v>8</v>
      </c>
    </row>
    <row r="92" spans="1:9" s="43" customFormat="1" ht="13.5" customHeight="1" hidden="1">
      <c r="A92" s="214"/>
      <c r="B92" s="399" t="s">
        <v>106</v>
      </c>
      <c r="C92" s="400"/>
      <c r="D92" s="214"/>
      <c r="E92" s="214"/>
      <c r="F92" s="214"/>
      <c r="G92" s="214"/>
      <c r="H92" s="214"/>
      <c r="I92" s="214"/>
    </row>
    <row r="93" spans="1:9" s="23" customFormat="1" ht="13.5" customHeight="1" hidden="1">
      <c r="A93" s="213"/>
      <c r="B93" s="401" t="s">
        <v>69</v>
      </c>
      <c r="C93" s="402"/>
      <c r="D93" s="213"/>
      <c r="E93" s="213"/>
      <c r="F93" s="213"/>
      <c r="G93" s="213"/>
      <c r="H93" s="213"/>
      <c r="I93" s="213"/>
    </row>
    <row r="94" spans="1:9" s="23" customFormat="1" ht="13.5" customHeight="1">
      <c r="A94" s="213"/>
      <c r="B94" s="401" t="s">
        <v>70</v>
      </c>
      <c r="C94" s="402"/>
      <c r="D94" s="213"/>
      <c r="E94" s="213"/>
      <c r="F94" s="213"/>
      <c r="G94" s="213"/>
      <c r="H94" s="213"/>
      <c r="I94" s="213"/>
    </row>
    <row r="95" spans="1:9" s="23" customFormat="1" ht="13.5" customHeight="1">
      <c r="A95" s="213"/>
      <c r="B95" s="401"/>
      <c r="C95" s="402"/>
      <c r="D95" s="213"/>
      <c r="E95" s="213"/>
      <c r="F95" s="213"/>
      <c r="G95" s="213"/>
      <c r="H95" s="213"/>
      <c r="I95" s="213"/>
    </row>
    <row r="96" spans="1:9" s="23" customFormat="1" ht="13.5" customHeight="1">
      <c r="A96" s="213"/>
      <c r="B96" s="401" t="s">
        <v>71</v>
      </c>
      <c r="C96" s="402"/>
      <c r="D96" s="213"/>
      <c r="E96" s="213"/>
      <c r="F96" s="213"/>
      <c r="G96" s="213"/>
      <c r="H96" s="213"/>
      <c r="I96" s="213"/>
    </row>
    <row r="97" spans="1:9" s="23" customFormat="1" ht="13.5" customHeight="1">
      <c r="A97" s="213"/>
      <c r="B97" s="401"/>
      <c r="C97" s="402"/>
      <c r="D97" s="213"/>
      <c r="E97" s="213"/>
      <c r="F97" s="213"/>
      <c r="G97" s="213"/>
      <c r="H97" s="213"/>
      <c r="I97" s="213"/>
    </row>
    <row r="98" spans="1:9" s="23" customFormat="1" ht="13.5" customHeight="1">
      <c r="A98" s="213"/>
      <c r="B98" s="401" t="s">
        <v>72</v>
      </c>
      <c r="C98" s="402"/>
      <c r="D98" s="213"/>
      <c r="E98" s="213"/>
      <c r="F98" s="213"/>
      <c r="G98" s="213"/>
      <c r="H98" s="213"/>
      <c r="I98" s="213"/>
    </row>
    <row r="99" spans="1:9" s="23" customFormat="1" ht="13.5" customHeight="1">
      <c r="A99" s="213"/>
      <c r="B99" s="401"/>
      <c r="C99" s="402"/>
      <c r="D99" s="213"/>
      <c r="E99" s="213"/>
      <c r="F99" s="213"/>
      <c r="G99" s="213"/>
      <c r="H99" s="213"/>
      <c r="I99" s="213"/>
    </row>
    <row r="100" spans="1:9" s="23" customFormat="1" ht="13.5" customHeight="1">
      <c r="A100" s="213"/>
      <c r="B100" s="401" t="s">
        <v>73</v>
      </c>
      <c r="C100" s="402"/>
      <c r="D100" s="213"/>
      <c r="E100" s="213"/>
      <c r="F100" s="213"/>
      <c r="G100" s="213"/>
      <c r="H100" s="213"/>
      <c r="I100" s="213"/>
    </row>
    <row r="101" spans="1:9" s="23" customFormat="1" ht="13.5" customHeight="1">
      <c r="A101" s="213"/>
      <c r="B101" s="401"/>
      <c r="C101" s="402"/>
      <c r="D101" s="213"/>
      <c r="E101" s="213"/>
      <c r="F101" s="213"/>
      <c r="G101" s="213"/>
      <c r="H101" s="213"/>
      <c r="I101" s="213"/>
    </row>
    <row r="102" spans="1:9" s="23" customFormat="1" ht="13.5" customHeight="1">
      <c r="A102" s="215"/>
      <c r="B102" s="215"/>
      <c r="C102" s="5"/>
      <c r="D102" s="5"/>
      <c r="E102" s="5"/>
      <c r="F102" s="5"/>
      <c r="G102" s="5"/>
      <c r="H102" s="5"/>
      <c r="I102" s="5"/>
    </row>
    <row r="103" spans="1:9" s="23" customFormat="1" ht="29.25" customHeight="1">
      <c r="A103" s="377" t="s">
        <v>296</v>
      </c>
      <c r="B103" s="377"/>
      <c r="C103" s="377"/>
      <c r="D103" s="377"/>
      <c r="E103" s="377"/>
      <c r="F103" s="377"/>
      <c r="G103" s="377"/>
      <c r="H103" s="377"/>
      <c r="I103" s="5"/>
    </row>
    <row r="104" spans="1:9" s="23" customFormat="1" ht="13.5" customHeight="1">
      <c r="A104" s="132"/>
      <c r="B104" s="132"/>
      <c r="C104" s="133"/>
      <c r="D104" s="133"/>
      <c r="E104" s="133"/>
      <c r="F104" s="133"/>
      <c r="G104" s="133"/>
      <c r="H104" s="133"/>
      <c r="I104" s="5"/>
    </row>
    <row r="105" spans="1:9" s="43" customFormat="1" ht="13.5" customHeight="1" hidden="1">
      <c r="A105" s="378" t="s">
        <v>121</v>
      </c>
      <c r="B105" s="378"/>
      <c r="C105" s="378"/>
      <c r="D105" s="378"/>
      <c r="E105" s="378"/>
      <c r="F105" s="378"/>
      <c r="G105" s="378"/>
      <c r="H105" s="378"/>
      <c r="I105" s="35"/>
    </row>
    <row r="106" spans="1:9" s="43" customFormat="1" ht="13.5" customHeight="1" hidden="1">
      <c r="A106" s="54"/>
      <c r="B106" s="54"/>
      <c r="C106" s="55"/>
      <c r="D106" s="55"/>
      <c r="E106" s="55"/>
      <c r="F106" s="55"/>
      <c r="G106" s="55"/>
      <c r="H106" s="55"/>
      <c r="I106" s="35"/>
    </row>
    <row r="107" spans="1:9" s="43" customFormat="1" ht="13.5" customHeight="1" hidden="1">
      <c r="A107" s="56"/>
      <c r="B107" s="56"/>
      <c r="C107" s="57"/>
      <c r="D107" s="56"/>
      <c r="E107" s="56"/>
      <c r="F107" s="56"/>
      <c r="G107" s="56"/>
      <c r="H107" s="56"/>
      <c r="I107" s="39" t="s">
        <v>98</v>
      </c>
    </row>
    <row r="108" spans="1:9" s="141" customFormat="1" ht="13.5" customHeight="1">
      <c r="A108" s="403" t="s">
        <v>224</v>
      </c>
      <c r="B108" s="404"/>
      <c r="C108" s="139"/>
      <c r="D108" s="140"/>
      <c r="E108" s="140"/>
      <c r="F108" s="382"/>
      <c r="G108" s="383"/>
      <c r="H108" s="140"/>
      <c r="I108" s="140"/>
    </row>
    <row r="109" spans="1:9" s="23" customFormat="1" ht="13.5" customHeight="1">
      <c r="A109" s="132"/>
      <c r="B109" s="132"/>
      <c r="C109" s="133"/>
      <c r="D109" s="133"/>
      <c r="E109" s="133"/>
      <c r="F109" s="133"/>
      <c r="G109" s="133"/>
      <c r="H109" s="133"/>
      <c r="I109" s="5"/>
    </row>
    <row r="110" spans="1:9" s="23" customFormat="1" ht="32.25" customHeight="1">
      <c r="A110" s="216"/>
      <c r="B110" s="216"/>
      <c r="C110" s="70" t="s">
        <v>191</v>
      </c>
      <c r="D110" s="205"/>
      <c r="E110" s="205"/>
      <c r="F110" s="206"/>
      <c r="G110" s="271" t="s">
        <v>192</v>
      </c>
      <c r="H110" s="271"/>
      <c r="I110" s="5"/>
    </row>
    <row r="111" spans="1:9" s="23" customFormat="1" ht="15">
      <c r="A111" s="5"/>
      <c r="B111" s="5"/>
      <c r="C111" s="5"/>
      <c r="D111" s="272" t="s">
        <v>8</v>
      </c>
      <c r="E111" s="272"/>
      <c r="F111" s="5"/>
      <c r="G111" s="273" t="s">
        <v>38</v>
      </c>
      <c r="H111" s="273"/>
      <c r="I111" s="5"/>
    </row>
    <row r="112" spans="1:9" s="23" customFormat="1" ht="36" customHeight="1">
      <c r="A112" s="216"/>
      <c r="B112" s="216"/>
      <c r="C112" s="70" t="s">
        <v>330</v>
      </c>
      <c r="D112" s="205"/>
      <c r="E112" s="205"/>
      <c r="F112" s="206"/>
      <c r="G112" s="271" t="s">
        <v>331</v>
      </c>
      <c r="H112" s="271"/>
      <c r="I112" s="5"/>
    </row>
    <row r="113" spans="1:9" s="23" customFormat="1" ht="16.5">
      <c r="A113" s="208"/>
      <c r="B113" s="208"/>
      <c r="C113" s="5"/>
      <c r="D113" s="272" t="s">
        <v>8</v>
      </c>
      <c r="E113" s="272"/>
      <c r="F113" s="5"/>
      <c r="G113" s="273" t="s">
        <v>38</v>
      </c>
      <c r="H113" s="273"/>
      <c r="I113" s="5"/>
    </row>
    <row r="114" spans="1:9" s="23" customFormat="1" ht="36" customHeight="1" hidden="1">
      <c r="A114" s="216"/>
      <c r="B114" s="216"/>
      <c r="C114" s="216" t="s">
        <v>60</v>
      </c>
      <c r="D114" s="205"/>
      <c r="E114" s="205"/>
      <c r="F114" s="206"/>
      <c r="G114" s="271" t="s">
        <v>61</v>
      </c>
      <c r="H114" s="271"/>
      <c r="I114" s="5"/>
    </row>
    <row r="115" spans="1:9" s="23" customFormat="1" ht="16.5" hidden="1">
      <c r="A115" s="208"/>
      <c r="B115" s="208"/>
      <c r="C115" s="5"/>
      <c r="D115" s="272" t="s">
        <v>8</v>
      </c>
      <c r="E115" s="272"/>
      <c r="F115" s="5"/>
      <c r="G115" s="273" t="s">
        <v>38</v>
      </c>
      <c r="H115" s="273"/>
      <c r="I115" s="5"/>
    </row>
    <row r="116" spans="1:9" s="217" customFormat="1" ht="15" hidden="1">
      <c r="A116" s="2"/>
      <c r="B116" s="2"/>
      <c r="C116" s="2"/>
      <c r="D116" s="2"/>
      <c r="E116" s="2"/>
      <c r="F116" s="2"/>
      <c r="G116" s="2"/>
      <c r="H116" s="2"/>
      <c r="I116" s="2"/>
    </row>
    <row r="117" spans="1:9" s="217" customFormat="1" ht="15">
      <c r="A117" s="2"/>
      <c r="B117" s="2"/>
      <c r="C117" s="2"/>
      <c r="D117" s="2"/>
      <c r="E117" s="2"/>
      <c r="F117" s="2"/>
      <c r="G117" s="2"/>
      <c r="H117" s="2"/>
      <c r="I117" s="2"/>
    </row>
    <row r="118" spans="1:9" s="217" customFormat="1" ht="15">
      <c r="A118" s="2"/>
      <c r="B118" s="2"/>
      <c r="C118" s="2"/>
      <c r="D118" s="2"/>
      <c r="E118" s="2"/>
      <c r="F118" s="2"/>
      <c r="G118" s="2"/>
      <c r="H118" s="2"/>
      <c r="I118" s="2"/>
    </row>
    <row r="119" spans="1:9" s="217" customFormat="1" ht="15">
      <c r="A119" s="2"/>
      <c r="B119" s="2"/>
      <c r="C119" s="2"/>
      <c r="D119" s="2"/>
      <c r="E119" s="2"/>
      <c r="F119" s="2"/>
      <c r="G119" s="2"/>
      <c r="H119" s="2"/>
      <c r="I119" s="2"/>
    </row>
    <row r="120" spans="1:9" s="217" customFormat="1" ht="15">
      <c r="A120" s="2"/>
      <c r="B120" s="2"/>
      <c r="C120" s="2"/>
      <c r="D120" s="2"/>
      <c r="E120" s="2"/>
      <c r="F120" s="2"/>
      <c r="G120" s="2"/>
      <c r="H120" s="2"/>
      <c r="I120" s="2"/>
    </row>
    <row r="121" spans="1:9" s="217" customFormat="1" ht="15">
      <c r="A121" s="2"/>
      <c r="B121" s="2"/>
      <c r="C121" s="2"/>
      <c r="D121" s="2"/>
      <c r="E121" s="2"/>
      <c r="F121" s="2"/>
      <c r="G121" s="2"/>
      <c r="H121" s="2"/>
      <c r="I121" s="2"/>
    </row>
    <row r="122" spans="1:9" s="217" customFormat="1" ht="15">
      <c r="A122" s="2"/>
      <c r="B122" s="2"/>
      <c r="C122" s="2"/>
      <c r="D122" s="2"/>
      <c r="E122" s="2"/>
      <c r="F122" s="2"/>
      <c r="G122" s="2"/>
      <c r="H122" s="2"/>
      <c r="I122" s="2"/>
    </row>
    <row r="123" spans="1:9" s="217" customFormat="1" ht="15">
      <c r="A123" s="2"/>
      <c r="B123" s="2"/>
      <c r="C123" s="2"/>
      <c r="D123" s="2"/>
      <c r="E123" s="2"/>
      <c r="F123" s="2"/>
      <c r="G123" s="2"/>
      <c r="H123" s="2"/>
      <c r="I123" s="2"/>
    </row>
    <row r="124" spans="1:9" s="217" customFormat="1" ht="15">
      <c r="A124" s="2"/>
      <c r="B124" s="2"/>
      <c r="C124" s="2"/>
      <c r="D124" s="2"/>
      <c r="E124" s="2"/>
      <c r="F124" s="2"/>
      <c r="G124" s="2"/>
      <c r="H124" s="2"/>
      <c r="I124" s="2"/>
    </row>
    <row r="125" spans="1:9" s="217" customFormat="1" ht="15">
      <c r="A125" s="2"/>
      <c r="B125" s="2"/>
      <c r="C125" s="2"/>
      <c r="D125" s="2"/>
      <c r="E125" s="2"/>
      <c r="F125" s="2"/>
      <c r="G125" s="2"/>
      <c r="H125" s="2"/>
      <c r="I125" s="2"/>
    </row>
    <row r="126" spans="1:9" s="217" customFormat="1" ht="15">
      <c r="A126" s="2"/>
      <c r="B126" s="2"/>
      <c r="C126" s="2"/>
      <c r="D126" s="2"/>
      <c r="E126" s="2"/>
      <c r="F126" s="2"/>
      <c r="G126" s="2"/>
      <c r="H126" s="2"/>
      <c r="I126" s="2"/>
    </row>
    <row r="127" spans="1:9" s="217" customFormat="1" ht="15">
      <c r="A127" s="2"/>
      <c r="B127" s="2"/>
      <c r="C127" s="2"/>
      <c r="D127" s="2"/>
      <c r="E127" s="2"/>
      <c r="F127" s="2"/>
      <c r="G127" s="2"/>
      <c r="H127" s="2"/>
      <c r="I127" s="2"/>
    </row>
    <row r="128" spans="1:9" s="217" customFormat="1" ht="15">
      <c r="A128" s="2"/>
      <c r="B128" s="2"/>
      <c r="C128" s="2"/>
      <c r="D128" s="2"/>
      <c r="E128" s="2"/>
      <c r="F128" s="2"/>
      <c r="G128" s="2"/>
      <c r="H128" s="2"/>
      <c r="I128" s="2"/>
    </row>
    <row r="129" spans="1:9" s="217" customFormat="1" ht="15">
      <c r="A129" s="2"/>
      <c r="B129" s="2"/>
      <c r="C129" s="2"/>
      <c r="D129" s="2"/>
      <c r="E129" s="2"/>
      <c r="F129" s="2"/>
      <c r="G129" s="2"/>
      <c r="H129" s="2"/>
      <c r="I129" s="2"/>
    </row>
    <row r="130" spans="1:9" s="217" customFormat="1" ht="15">
      <c r="A130" s="2"/>
      <c r="B130" s="2"/>
      <c r="C130" s="2"/>
      <c r="D130" s="2"/>
      <c r="E130" s="2"/>
      <c r="F130" s="2"/>
      <c r="G130" s="2"/>
      <c r="H130" s="2"/>
      <c r="I130" s="2"/>
    </row>
    <row r="131" spans="1:9" s="217" customFormat="1" ht="15">
      <c r="A131" s="2"/>
      <c r="B131" s="2"/>
      <c r="C131" s="2"/>
      <c r="D131" s="2"/>
      <c r="E131" s="2"/>
      <c r="F131" s="2"/>
      <c r="G131" s="2"/>
      <c r="H131" s="2"/>
      <c r="I131" s="2"/>
    </row>
    <row r="132" spans="1:9" s="217" customFormat="1" ht="15">
      <c r="A132" s="2"/>
      <c r="B132" s="2"/>
      <c r="C132" s="2"/>
      <c r="D132" s="2"/>
      <c r="E132" s="2"/>
      <c r="F132" s="2"/>
      <c r="G132" s="2"/>
      <c r="H132" s="2"/>
      <c r="I132" s="2"/>
    </row>
    <row r="133" spans="1:9" s="217" customFormat="1" ht="15">
      <c r="A133" s="2"/>
      <c r="B133" s="2"/>
      <c r="C133" s="2"/>
      <c r="D133" s="2"/>
      <c r="E133" s="2"/>
      <c r="F133" s="2"/>
      <c r="G133" s="2"/>
      <c r="H133" s="2"/>
      <c r="I133" s="2"/>
    </row>
    <row r="134" spans="1:9" s="217" customFormat="1" ht="15">
      <c r="A134" s="2"/>
      <c r="B134" s="2"/>
      <c r="C134" s="2"/>
      <c r="D134" s="2"/>
      <c r="E134" s="2"/>
      <c r="F134" s="2"/>
      <c r="G134" s="2"/>
      <c r="H134" s="2"/>
      <c r="I134" s="2"/>
    </row>
    <row r="135" spans="1:9" s="217" customFormat="1" ht="15">
      <c r="A135" s="2"/>
      <c r="B135" s="2"/>
      <c r="C135" s="2"/>
      <c r="D135" s="2"/>
      <c r="E135" s="2"/>
      <c r="F135" s="2"/>
      <c r="G135" s="2"/>
      <c r="H135" s="2"/>
      <c r="I135" s="2"/>
    </row>
    <row r="136" spans="1:9" s="217" customFormat="1" ht="15">
      <c r="A136" s="2"/>
      <c r="B136" s="2"/>
      <c r="C136" s="2"/>
      <c r="D136" s="2"/>
      <c r="E136" s="2"/>
      <c r="F136" s="2"/>
      <c r="G136" s="2"/>
      <c r="H136" s="2"/>
      <c r="I136" s="2"/>
    </row>
    <row r="137" spans="1:9" s="217" customFormat="1" ht="15">
      <c r="A137" s="2"/>
      <c r="B137" s="2"/>
      <c r="C137" s="2"/>
      <c r="D137" s="2"/>
      <c r="E137" s="2"/>
      <c r="F137" s="2"/>
      <c r="G137" s="2"/>
      <c r="H137" s="2"/>
      <c r="I137" s="2"/>
    </row>
    <row r="138" spans="1:9" s="217" customFormat="1" ht="15">
      <c r="A138" s="2"/>
      <c r="B138" s="2"/>
      <c r="C138" s="2"/>
      <c r="D138" s="2"/>
      <c r="E138" s="2"/>
      <c r="F138" s="2"/>
      <c r="G138" s="2"/>
      <c r="H138" s="2"/>
      <c r="I138" s="2"/>
    </row>
    <row r="139" spans="1:9" s="217" customFormat="1" ht="15">
      <c r="A139" s="2"/>
      <c r="B139" s="2"/>
      <c r="C139" s="2"/>
      <c r="D139" s="2"/>
      <c r="E139" s="2"/>
      <c r="F139" s="2"/>
      <c r="G139" s="2"/>
      <c r="H139" s="2"/>
      <c r="I139" s="2"/>
    </row>
    <row r="140" spans="1:9" s="217" customFormat="1" ht="15">
      <c r="A140" s="2"/>
      <c r="B140" s="2"/>
      <c r="C140" s="2"/>
      <c r="D140" s="2"/>
      <c r="E140" s="2"/>
      <c r="F140" s="2"/>
      <c r="G140" s="2"/>
      <c r="H140" s="2"/>
      <c r="I140" s="2"/>
    </row>
    <row r="141" spans="1:9" s="217" customFormat="1" ht="15">
      <c r="A141" s="2"/>
      <c r="B141" s="2"/>
      <c r="C141" s="2"/>
      <c r="D141" s="2"/>
      <c r="E141" s="2"/>
      <c r="F141" s="2"/>
      <c r="G141" s="2"/>
      <c r="H141" s="2"/>
      <c r="I141" s="2"/>
    </row>
    <row r="142" spans="1:9" s="217" customFormat="1" ht="15">
      <c r="A142" s="2"/>
      <c r="B142" s="2"/>
      <c r="C142" s="2"/>
      <c r="D142" s="2"/>
      <c r="E142" s="2"/>
      <c r="F142" s="2"/>
      <c r="G142" s="2"/>
      <c r="H142" s="2"/>
      <c r="I142" s="2"/>
    </row>
    <row r="143" spans="1:9" s="217" customFormat="1" ht="15">
      <c r="A143" s="2"/>
      <c r="B143" s="2"/>
      <c r="C143" s="2"/>
      <c r="D143" s="2"/>
      <c r="E143" s="2"/>
      <c r="F143" s="2"/>
      <c r="G143" s="2"/>
      <c r="H143" s="2"/>
      <c r="I143" s="2"/>
    </row>
    <row r="144" spans="1:9" s="217" customFormat="1" ht="15">
      <c r="A144" s="2"/>
      <c r="B144" s="2"/>
      <c r="C144" s="2"/>
      <c r="D144" s="2"/>
      <c r="E144" s="2"/>
      <c r="F144" s="2"/>
      <c r="G144" s="2"/>
      <c r="H144" s="2"/>
      <c r="I144" s="2"/>
    </row>
    <row r="145" spans="1:9" s="217" customFormat="1" ht="15">
      <c r="A145" s="2"/>
      <c r="B145" s="2"/>
      <c r="C145" s="2"/>
      <c r="D145" s="2"/>
      <c r="E145" s="2"/>
      <c r="F145" s="2"/>
      <c r="G145" s="2"/>
      <c r="H145" s="2"/>
      <c r="I145" s="2"/>
    </row>
    <row r="146" spans="1:9" s="217" customFormat="1" ht="15">
      <c r="A146" s="2"/>
      <c r="B146" s="2"/>
      <c r="C146" s="2"/>
      <c r="D146" s="2"/>
      <c r="E146" s="2"/>
      <c r="F146" s="2"/>
      <c r="G146" s="2"/>
      <c r="H146" s="2"/>
      <c r="I146" s="2"/>
    </row>
    <row r="147" spans="1:9" s="217" customFormat="1" ht="15">
      <c r="A147" s="2"/>
      <c r="B147" s="2"/>
      <c r="C147" s="2"/>
      <c r="D147" s="2"/>
      <c r="E147" s="2"/>
      <c r="F147" s="2"/>
      <c r="G147" s="2"/>
      <c r="H147" s="2"/>
      <c r="I147" s="2"/>
    </row>
    <row r="148" spans="1:9" s="217" customFormat="1" ht="15">
      <c r="A148" s="2"/>
      <c r="B148" s="2"/>
      <c r="C148" s="2"/>
      <c r="D148" s="2"/>
      <c r="E148" s="2"/>
      <c r="F148" s="2"/>
      <c r="G148" s="2"/>
      <c r="H148" s="2"/>
      <c r="I148" s="2"/>
    </row>
    <row r="149" spans="1:9" s="217" customFormat="1" ht="15">
      <c r="A149" s="2"/>
      <c r="B149" s="2"/>
      <c r="C149" s="2"/>
      <c r="D149" s="2"/>
      <c r="E149" s="2"/>
      <c r="F149" s="2"/>
      <c r="G149" s="2"/>
      <c r="H149" s="2"/>
      <c r="I149" s="2"/>
    </row>
    <row r="150" spans="1:9" s="217" customFormat="1" ht="15">
      <c r="A150" s="2"/>
      <c r="B150" s="2"/>
      <c r="C150" s="2"/>
      <c r="D150" s="2"/>
      <c r="E150" s="2"/>
      <c r="F150" s="2"/>
      <c r="G150" s="2"/>
      <c r="H150" s="2"/>
      <c r="I150" s="2"/>
    </row>
    <row r="151" spans="1:9" s="217" customFormat="1" ht="15">
      <c r="A151" s="2"/>
      <c r="B151" s="2"/>
      <c r="C151" s="2"/>
      <c r="D151" s="2"/>
      <c r="E151" s="2"/>
      <c r="F151" s="2"/>
      <c r="G151" s="2"/>
      <c r="H151" s="2"/>
      <c r="I151" s="2"/>
    </row>
    <row r="152" spans="1:9" s="217" customFormat="1" ht="15">
      <c r="A152" s="2"/>
      <c r="B152" s="2"/>
      <c r="C152" s="2"/>
      <c r="D152" s="2"/>
      <c r="E152" s="2"/>
      <c r="F152" s="2"/>
      <c r="G152" s="2"/>
      <c r="H152" s="2"/>
      <c r="I152" s="2"/>
    </row>
    <row r="153" spans="1:9" s="217" customFormat="1" ht="15">
      <c r="A153" s="2"/>
      <c r="B153" s="2"/>
      <c r="C153" s="2"/>
      <c r="D153" s="2"/>
      <c r="E153" s="2"/>
      <c r="F153" s="2"/>
      <c r="G153" s="2"/>
      <c r="H153" s="2"/>
      <c r="I153" s="2"/>
    </row>
    <row r="154" spans="1:9" s="217" customFormat="1" ht="15">
      <c r="A154" s="2"/>
      <c r="B154" s="2"/>
      <c r="C154" s="2"/>
      <c r="D154" s="2"/>
      <c r="E154" s="2"/>
      <c r="F154" s="2"/>
      <c r="G154" s="2"/>
      <c r="H154" s="2"/>
      <c r="I154" s="2"/>
    </row>
    <row r="155" spans="1:9" s="217" customFormat="1" ht="15">
      <c r="A155" s="2"/>
      <c r="B155" s="2"/>
      <c r="C155" s="2"/>
      <c r="D155" s="2"/>
      <c r="E155" s="2"/>
      <c r="F155" s="2"/>
      <c r="G155" s="2"/>
      <c r="H155" s="2"/>
      <c r="I155" s="2"/>
    </row>
    <row r="156" spans="1:9" s="217" customFormat="1" ht="15">
      <c r="A156" s="2"/>
      <c r="B156" s="2"/>
      <c r="C156" s="2"/>
      <c r="D156" s="2"/>
      <c r="E156" s="2"/>
      <c r="F156" s="2"/>
      <c r="G156" s="2"/>
      <c r="H156" s="2"/>
      <c r="I156" s="2"/>
    </row>
    <row r="157" spans="1:9" s="217" customFormat="1" ht="15">
      <c r="A157" s="2"/>
      <c r="B157" s="2"/>
      <c r="C157" s="2"/>
      <c r="D157" s="2"/>
      <c r="E157" s="2"/>
      <c r="F157" s="2"/>
      <c r="G157" s="2"/>
      <c r="H157" s="2"/>
      <c r="I157" s="2"/>
    </row>
    <row r="158" spans="1:9" s="217" customFormat="1" ht="15">
      <c r="A158" s="2"/>
      <c r="B158" s="2"/>
      <c r="C158" s="2"/>
      <c r="D158" s="2"/>
      <c r="E158" s="2"/>
      <c r="F158" s="2"/>
      <c r="G158" s="2"/>
      <c r="H158" s="2"/>
      <c r="I158" s="2"/>
    </row>
    <row r="159" spans="1:9" s="217" customFormat="1" ht="15">
      <c r="A159" s="2"/>
      <c r="B159" s="2"/>
      <c r="C159" s="2"/>
      <c r="D159" s="2"/>
      <c r="E159" s="2"/>
      <c r="F159" s="2"/>
      <c r="G159" s="2"/>
      <c r="H159" s="2"/>
      <c r="I159" s="2"/>
    </row>
    <row r="160" spans="1:9" s="217" customFormat="1" ht="15">
      <c r="A160" s="2"/>
      <c r="B160" s="2"/>
      <c r="C160" s="2"/>
      <c r="D160" s="2"/>
      <c r="E160" s="2"/>
      <c r="F160" s="2"/>
      <c r="G160" s="2"/>
      <c r="H160" s="2"/>
      <c r="I160" s="2"/>
    </row>
    <row r="161" spans="1:9" s="217" customFormat="1" ht="15">
      <c r="A161" s="2"/>
      <c r="B161" s="2"/>
      <c r="C161" s="2"/>
      <c r="D161" s="2"/>
      <c r="E161" s="2"/>
      <c r="F161" s="2"/>
      <c r="G161" s="2"/>
      <c r="H161" s="2"/>
      <c r="I161" s="2"/>
    </row>
    <row r="162" spans="1:9" s="217" customFormat="1" ht="15">
      <c r="A162" s="2"/>
      <c r="B162" s="2"/>
      <c r="C162" s="2"/>
      <c r="D162" s="2"/>
      <c r="E162" s="2"/>
      <c r="F162" s="2"/>
      <c r="G162" s="2"/>
      <c r="H162" s="2"/>
      <c r="I162" s="2"/>
    </row>
    <row r="163" spans="1:9" s="217" customFormat="1" ht="15">
      <c r="A163" s="2"/>
      <c r="B163" s="2"/>
      <c r="C163" s="2"/>
      <c r="D163" s="2"/>
      <c r="E163" s="2"/>
      <c r="F163" s="2"/>
      <c r="G163" s="2"/>
      <c r="H163" s="2"/>
      <c r="I163" s="2"/>
    </row>
    <row r="164" spans="1:9" s="217" customFormat="1" ht="15">
      <c r="A164" s="2"/>
      <c r="B164" s="2"/>
      <c r="C164" s="2"/>
      <c r="D164" s="2"/>
      <c r="E164" s="2"/>
      <c r="F164" s="2"/>
      <c r="G164" s="2"/>
      <c r="H164" s="2"/>
      <c r="I164" s="2"/>
    </row>
    <row r="165" spans="1:9" s="217" customFormat="1" ht="15">
      <c r="A165" s="2"/>
      <c r="B165" s="2"/>
      <c r="C165" s="2"/>
      <c r="D165" s="2"/>
      <c r="E165" s="2"/>
      <c r="F165" s="2"/>
      <c r="G165" s="2"/>
      <c r="H165" s="2"/>
      <c r="I165" s="2"/>
    </row>
    <row r="166" spans="1:9" s="217" customFormat="1" ht="15">
      <c r="A166" s="2"/>
      <c r="B166" s="2"/>
      <c r="C166" s="2"/>
      <c r="D166" s="2"/>
      <c r="E166" s="2"/>
      <c r="F166" s="2"/>
      <c r="G166" s="2"/>
      <c r="H166" s="2"/>
      <c r="I166" s="2"/>
    </row>
    <row r="167" spans="1:9" s="217" customFormat="1" ht="15">
      <c r="A167" s="2"/>
      <c r="B167" s="2"/>
      <c r="C167" s="2"/>
      <c r="D167" s="2"/>
      <c r="E167" s="2"/>
      <c r="F167" s="2"/>
      <c r="G167" s="2"/>
      <c r="H167" s="2"/>
      <c r="I167" s="2"/>
    </row>
    <row r="168" spans="1:9" s="217" customFormat="1" ht="15">
      <c r="A168" s="2"/>
      <c r="B168" s="2"/>
      <c r="C168" s="2"/>
      <c r="D168" s="2"/>
      <c r="E168" s="2"/>
      <c r="F168" s="2"/>
      <c r="G168" s="2"/>
      <c r="H168" s="2"/>
      <c r="I168" s="2"/>
    </row>
    <row r="169" spans="1:9" s="217" customFormat="1" ht="15">
      <c r="A169" s="2"/>
      <c r="B169" s="2"/>
      <c r="C169" s="2"/>
      <c r="D169" s="2"/>
      <c r="E169" s="2"/>
      <c r="F169" s="2"/>
      <c r="G169" s="2"/>
      <c r="H169" s="2"/>
      <c r="I169" s="2"/>
    </row>
    <row r="170" spans="1:9" s="217" customFormat="1" ht="15">
      <c r="A170" s="2"/>
      <c r="B170" s="2"/>
      <c r="C170" s="2"/>
      <c r="D170" s="2"/>
      <c r="E170" s="2"/>
      <c r="F170" s="2"/>
      <c r="G170" s="2"/>
      <c r="H170" s="2"/>
      <c r="I170" s="2"/>
    </row>
    <row r="171" spans="1:9" s="217" customFormat="1" ht="15">
      <c r="A171" s="2"/>
      <c r="B171" s="2"/>
      <c r="C171" s="2"/>
      <c r="D171" s="2"/>
      <c r="E171" s="2"/>
      <c r="F171" s="2"/>
      <c r="G171" s="2"/>
      <c r="H171" s="2"/>
      <c r="I171" s="2"/>
    </row>
    <row r="172" spans="1:9" s="217" customFormat="1" ht="15">
      <c r="A172" s="2"/>
      <c r="B172" s="2"/>
      <c r="C172" s="2"/>
      <c r="D172" s="2"/>
      <c r="E172" s="2"/>
      <c r="F172" s="2"/>
      <c r="G172" s="2"/>
      <c r="H172" s="2"/>
      <c r="I172" s="2"/>
    </row>
    <row r="173" spans="1:9" s="217" customFormat="1" ht="15">
      <c r="A173" s="2"/>
      <c r="B173" s="2"/>
      <c r="C173" s="2"/>
      <c r="D173" s="2"/>
      <c r="E173" s="2"/>
      <c r="F173" s="2"/>
      <c r="G173" s="2"/>
      <c r="H173" s="2"/>
      <c r="I173" s="2"/>
    </row>
    <row r="174" spans="1:9" s="217" customFormat="1" ht="15">
      <c r="A174" s="2"/>
      <c r="B174" s="2"/>
      <c r="C174" s="2"/>
      <c r="D174" s="2"/>
      <c r="E174" s="2"/>
      <c r="F174" s="2"/>
      <c r="G174" s="2"/>
      <c r="H174" s="2"/>
      <c r="I174" s="2"/>
    </row>
    <row r="175" spans="1:9" s="217" customFormat="1" ht="15">
      <c r="A175" s="2"/>
      <c r="B175" s="2"/>
      <c r="C175" s="2"/>
      <c r="D175" s="2"/>
      <c r="E175" s="2"/>
      <c r="F175" s="2"/>
      <c r="G175" s="2"/>
      <c r="H175" s="2"/>
      <c r="I175" s="2"/>
    </row>
    <row r="176" spans="1:9" s="217" customFormat="1" ht="15">
      <c r="A176" s="2"/>
      <c r="B176" s="2"/>
      <c r="C176" s="2"/>
      <c r="D176" s="2"/>
      <c r="E176" s="2"/>
      <c r="F176" s="2"/>
      <c r="G176" s="2"/>
      <c r="H176" s="2"/>
      <c r="I176" s="2"/>
    </row>
    <row r="177" spans="1:9" s="217" customFormat="1" ht="15">
      <c r="A177" s="2"/>
      <c r="B177" s="2"/>
      <c r="C177" s="2"/>
      <c r="D177" s="2"/>
      <c r="E177" s="2"/>
      <c r="F177" s="2"/>
      <c r="G177" s="2"/>
      <c r="H177" s="2"/>
      <c r="I177" s="2"/>
    </row>
    <row r="178" spans="1:9" s="217" customFormat="1" ht="15">
      <c r="A178" s="2"/>
      <c r="B178" s="2"/>
      <c r="C178" s="2"/>
      <c r="D178" s="2"/>
      <c r="E178" s="2"/>
      <c r="F178" s="2"/>
      <c r="G178" s="2"/>
      <c r="H178" s="2"/>
      <c r="I178" s="2"/>
    </row>
    <row r="179" spans="1:9" s="217" customFormat="1" ht="15">
      <c r="A179" s="2"/>
      <c r="B179" s="2"/>
      <c r="C179" s="2"/>
      <c r="D179" s="2"/>
      <c r="E179" s="2"/>
      <c r="F179" s="2"/>
      <c r="G179" s="2"/>
      <c r="H179" s="2"/>
      <c r="I179" s="2"/>
    </row>
    <row r="180" spans="1:9" s="217" customFormat="1" ht="15">
      <c r="A180" s="2"/>
      <c r="B180" s="2"/>
      <c r="C180" s="2"/>
      <c r="D180" s="2"/>
      <c r="E180" s="2"/>
      <c r="F180" s="2"/>
      <c r="G180" s="2"/>
      <c r="H180" s="2"/>
      <c r="I180" s="2"/>
    </row>
    <row r="181" spans="1:9" s="217" customFormat="1" ht="15">
      <c r="A181" s="2"/>
      <c r="B181" s="2"/>
      <c r="C181" s="2"/>
      <c r="D181" s="2"/>
      <c r="E181" s="2"/>
      <c r="F181" s="2"/>
      <c r="G181" s="2"/>
      <c r="H181" s="2"/>
      <c r="I181" s="2"/>
    </row>
    <row r="182" spans="1:9" s="217" customFormat="1" ht="15">
      <c r="A182" s="2"/>
      <c r="B182" s="2"/>
      <c r="C182" s="2"/>
      <c r="D182" s="2"/>
      <c r="E182" s="2"/>
      <c r="F182" s="2"/>
      <c r="G182" s="2"/>
      <c r="H182" s="2"/>
      <c r="I182" s="2"/>
    </row>
    <row r="183" spans="1:9" s="217" customFormat="1" ht="15">
      <c r="A183" s="2"/>
      <c r="B183" s="2"/>
      <c r="C183" s="2"/>
      <c r="D183" s="2"/>
      <c r="E183" s="2"/>
      <c r="F183" s="2"/>
      <c r="G183" s="2"/>
      <c r="H183" s="2"/>
      <c r="I183" s="2"/>
    </row>
    <row r="184" spans="1:9" s="217" customFormat="1" ht="15">
      <c r="A184" s="2"/>
      <c r="B184" s="2"/>
      <c r="C184" s="2"/>
      <c r="D184" s="2"/>
      <c r="E184" s="2"/>
      <c r="F184" s="2"/>
      <c r="G184" s="2"/>
      <c r="H184" s="2"/>
      <c r="I184" s="2"/>
    </row>
    <row r="185" spans="1:9" s="217" customFormat="1" ht="15">
      <c r="A185" s="2"/>
      <c r="B185" s="2"/>
      <c r="C185" s="2"/>
      <c r="D185" s="2"/>
      <c r="E185" s="2"/>
      <c r="F185" s="2"/>
      <c r="G185" s="2"/>
      <c r="H185" s="2"/>
      <c r="I185" s="2"/>
    </row>
    <row r="186" spans="1:9" s="217" customFormat="1" ht="15">
      <c r="A186" s="2"/>
      <c r="B186" s="2"/>
      <c r="C186" s="2"/>
      <c r="D186" s="2"/>
      <c r="E186" s="2"/>
      <c r="F186" s="2"/>
      <c r="G186" s="2"/>
      <c r="H186" s="2"/>
      <c r="I186" s="2"/>
    </row>
    <row r="187" spans="1:9" s="217" customFormat="1" ht="15">
      <c r="A187" s="2"/>
      <c r="B187" s="2"/>
      <c r="C187" s="2"/>
      <c r="D187" s="2"/>
      <c r="E187" s="2"/>
      <c r="F187" s="2"/>
      <c r="G187" s="2"/>
      <c r="H187" s="2"/>
      <c r="I187" s="2"/>
    </row>
    <row r="188" spans="1:9" s="217" customFormat="1" ht="15">
      <c r="A188" s="2"/>
      <c r="B188" s="2"/>
      <c r="C188" s="2"/>
      <c r="D188" s="2"/>
      <c r="E188" s="2"/>
      <c r="F188" s="2"/>
      <c r="G188" s="2"/>
      <c r="H188" s="2"/>
      <c r="I188" s="2"/>
    </row>
    <row r="189" spans="1:9" s="217" customFormat="1" ht="15">
      <c r="A189" s="2"/>
      <c r="B189" s="2"/>
      <c r="C189" s="2"/>
      <c r="D189" s="2"/>
      <c r="E189" s="2"/>
      <c r="F189" s="2"/>
      <c r="G189" s="2"/>
      <c r="H189" s="2"/>
      <c r="I189" s="2"/>
    </row>
    <row r="190" spans="1:9" s="217" customFormat="1" ht="15">
      <c r="A190" s="2"/>
      <c r="B190" s="2"/>
      <c r="C190" s="2"/>
      <c r="D190" s="2"/>
      <c r="E190" s="2"/>
      <c r="F190" s="2"/>
      <c r="G190" s="2"/>
      <c r="H190" s="2"/>
      <c r="I190" s="2"/>
    </row>
    <row r="191" spans="1:9" s="217" customFormat="1" ht="15">
      <c r="A191" s="2"/>
      <c r="B191" s="2"/>
      <c r="C191" s="2"/>
      <c r="D191" s="2"/>
      <c r="E191" s="2"/>
      <c r="F191" s="2"/>
      <c r="G191" s="2"/>
      <c r="H191" s="2"/>
      <c r="I191" s="2"/>
    </row>
    <row r="192" spans="1:9" s="217" customFormat="1" ht="15">
      <c r="A192" s="2"/>
      <c r="B192" s="2"/>
      <c r="C192" s="2"/>
      <c r="D192" s="2"/>
      <c r="E192" s="2"/>
      <c r="F192" s="2"/>
      <c r="G192" s="2"/>
      <c r="H192" s="2"/>
      <c r="I192" s="2"/>
    </row>
    <row r="193" spans="1:9" s="217" customFormat="1" ht="15">
      <c r="A193" s="2"/>
      <c r="B193" s="2"/>
      <c r="C193" s="2"/>
      <c r="D193" s="2"/>
      <c r="E193" s="2"/>
      <c r="F193" s="2"/>
      <c r="G193" s="2"/>
      <c r="H193" s="2"/>
      <c r="I193" s="2"/>
    </row>
    <row r="194" spans="1:9" s="217" customFormat="1" ht="15">
      <c r="A194" s="2"/>
      <c r="B194" s="2"/>
      <c r="C194" s="2"/>
      <c r="D194" s="2"/>
      <c r="E194" s="2"/>
      <c r="F194" s="2"/>
      <c r="G194" s="2"/>
      <c r="H194" s="2"/>
      <c r="I194" s="2"/>
    </row>
    <row r="195" spans="1:9" s="217" customFormat="1" ht="15">
      <c r="A195" s="2"/>
      <c r="B195" s="2"/>
      <c r="C195" s="2"/>
      <c r="D195" s="2"/>
      <c r="E195" s="2"/>
      <c r="F195" s="2"/>
      <c r="G195" s="2"/>
      <c r="H195" s="2"/>
      <c r="I195" s="2"/>
    </row>
    <row r="196" spans="1:9" s="217" customFormat="1" ht="15">
      <c r="A196" s="2"/>
      <c r="B196" s="2"/>
      <c r="C196" s="2"/>
      <c r="D196" s="2"/>
      <c r="E196" s="2"/>
      <c r="F196" s="2"/>
      <c r="G196" s="2"/>
      <c r="H196" s="2"/>
      <c r="I196" s="2"/>
    </row>
    <row r="197" spans="1:9" s="217" customFormat="1" ht="15">
      <c r="A197" s="2"/>
      <c r="B197" s="2"/>
      <c r="C197" s="2"/>
      <c r="D197" s="2"/>
      <c r="E197" s="2"/>
      <c r="F197" s="2"/>
      <c r="G197" s="2"/>
      <c r="H197" s="2"/>
      <c r="I197" s="2"/>
    </row>
    <row r="198" spans="1:9" s="217" customFormat="1" ht="15">
      <c r="A198" s="2"/>
      <c r="B198" s="2"/>
      <c r="C198" s="2"/>
      <c r="D198" s="2"/>
      <c r="E198" s="2"/>
      <c r="F198" s="2"/>
      <c r="G198" s="2"/>
      <c r="H198" s="2"/>
      <c r="I198" s="2"/>
    </row>
    <row r="199" spans="1:9" s="217" customFormat="1" ht="15">
      <c r="A199" s="2"/>
      <c r="B199" s="2"/>
      <c r="C199" s="2"/>
      <c r="D199" s="2"/>
      <c r="E199" s="2"/>
      <c r="F199" s="2"/>
      <c r="G199" s="2"/>
      <c r="H199" s="2"/>
      <c r="I199" s="2"/>
    </row>
    <row r="200" spans="1:9" s="217" customFormat="1" ht="15">
      <c r="A200" s="2"/>
      <c r="B200" s="2"/>
      <c r="C200" s="2"/>
      <c r="D200" s="2"/>
      <c r="E200" s="2"/>
      <c r="F200" s="2"/>
      <c r="G200" s="2"/>
      <c r="H200" s="2"/>
      <c r="I200" s="2"/>
    </row>
    <row r="201" spans="1:9" s="217" customFormat="1" ht="15">
      <c r="A201" s="2"/>
      <c r="B201" s="2"/>
      <c r="C201" s="2"/>
      <c r="D201" s="2"/>
      <c r="E201" s="2"/>
      <c r="F201" s="2"/>
      <c r="G201" s="2"/>
      <c r="H201" s="2"/>
      <c r="I201" s="2"/>
    </row>
    <row r="202" spans="1:9" s="217" customFormat="1" ht="15">
      <c r="A202" s="2"/>
      <c r="B202" s="2"/>
      <c r="C202" s="2"/>
      <c r="D202" s="2"/>
      <c r="E202" s="2"/>
      <c r="F202" s="2"/>
      <c r="G202" s="2"/>
      <c r="H202" s="2"/>
      <c r="I202" s="2"/>
    </row>
    <row r="203" spans="1:9" s="217" customFormat="1" ht="15">
      <c r="A203" s="2"/>
      <c r="B203" s="2"/>
      <c r="C203" s="2"/>
      <c r="D203" s="2"/>
      <c r="E203" s="2"/>
      <c r="F203" s="2"/>
      <c r="G203" s="2"/>
      <c r="H203" s="2"/>
      <c r="I203" s="2"/>
    </row>
    <row r="204" spans="1:9" s="217" customFormat="1" ht="15">
      <c r="A204" s="2"/>
      <c r="B204" s="2"/>
      <c r="C204" s="2"/>
      <c r="D204" s="2"/>
      <c r="E204" s="2"/>
      <c r="F204" s="2"/>
      <c r="G204" s="2"/>
      <c r="H204" s="2"/>
      <c r="I204" s="2"/>
    </row>
    <row r="205" spans="1:9" s="217" customFormat="1" ht="15">
      <c r="A205" s="2"/>
      <c r="B205" s="2"/>
      <c r="C205" s="2"/>
      <c r="D205" s="2"/>
      <c r="E205" s="2"/>
      <c r="F205" s="2"/>
      <c r="G205" s="2"/>
      <c r="H205" s="2"/>
      <c r="I205" s="2"/>
    </row>
    <row r="206" spans="1:9" s="217" customFormat="1" ht="15">
      <c r="A206" s="2"/>
      <c r="B206" s="2"/>
      <c r="C206" s="2"/>
      <c r="D206" s="2"/>
      <c r="E206" s="2"/>
      <c r="F206" s="2"/>
      <c r="G206" s="2"/>
      <c r="H206" s="2"/>
      <c r="I206" s="2"/>
    </row>
    <row r="207" spans="1:9" s="217" customFormat="1" ht="15">
      <c r="A207" s="2"/>
      <c r="B207" s="2"/>
      <c r="C207" s="2"/>
      <c r="D207" s="2"/>
      <c r="E207" s="2"/>
      <c r="F207" s="2"/>
      <c r="G207" s="2"/>
      <c r="H207" s="2"/>
      <c r="I207" s="2"/>
    </row>
    <row r="208" spans="1:9" s="217" customFormat="1" ht="15">
      <c r="A208" s="2"/>
      <c r="B208" s="2"/>
      <c r="C208" s="2"/>
      <c r="D208" s="2"/>
      <c r="E208" s="2"/>
      <c r="F208" s="2"/>
      <c r="G208" s="2"/>
      <c r="H208" s="2"/>
      <c r="I208" s="2"/>
    </row>
    <row r="209" spans="1:9" s="16" customFormat="1" ht="15">
      <c r="A209" s="14"/>
      <c r="B209" s="14"/>
      <c r="C209" s="14"/>
      <c r="D209" s="14"/>
      <c r="E209" s="14"/>
      <c r="F209" s="14"/>
      <c r="G209" s="14"/>
      <c r="H209" s="14"/>
      <c r="I209" s="14"/>
    </row>
    <row r="210" spans="1:9" s="16" customFormat="1" ht="15">
      <c r="A210" s="14"/>
      <c r="B210" s="14"/>
      <c r="C210" s="14"/>
      <c r="D210" s="14"/>
      <c r="E210" s="14"/>
      <c r="F210" s="14"/>
      <c r="G210" s="14"/>
      <c r="H210" s="14"/>
      <c r="I210" s="14"/>
    </row>
    <row r="211" spans="1:9" s="16" customFormat="1" ht="15">
      <c r="A211" s="14"/>
      <c r="B211" s="14"/>
      <c r="C211" s="14"/>
      <c r="D211" s="14"/>
      <c r="E211" s="14"/>
      <c r="F211" s="14"/>
      <c r="G211" s="14"/>
      <c r="H211" s="14"/>
      <c r="I211" s="14"/>
    </row>
    <row r="212" spans="1:9" s="16" customFormat="1" ht="15">
      <c r="A212" s="14"/>
      <c r="B212" s="14"/>
      <c r="C212" s="14"/>
      <c r="D212" s="14"/>
      <c r="E212" s="14"/>
      <c r="F212" s="14"/>
      <c r="G212" s="14"/>
      <c r="H212" s="14"/>
      <c r="I212" s="14"/>
    </row>
    <row r="213" spans="1:9" s="16" customFormat="1" ht="15">
      <c r="A213" s="14"/>
      <c r="B213" s="14"/>
      <c r="C213" s="14"/>
      <c r="D213" s="14"/>
      <c r="E213" s="14"/>
      <c r="F213" s="14"/>
      <c r="G213" s="14"/>
      <c r="H213" s="14"/>
      <c r="I213" s="14"/>
    </row>
    <row r="214" spans="1:9" s="16" customFormat="1" ht="15">
      <c r="A214" s="14"/>
      <c r="B214" s="14"/>
      <c r="C214" s="14"/>
      <c r="D214" s="14"/>
      <c r="E214" s="14"/>
      <c r="F214" s="14"/>
      <c r="G214" s="14"/>
      <c r="H214" s="14"/>
      <c r="I214" s="14"/>
    </row>
    <row r="215" spans="1:9" s="16" customFormat="1" ht="15">
      <c r="A215" s="14"/>
      <c r="B215" s="14"/>
      <c r="C215" s="14"/>
      <c r="D215" s="14"/>
      <c r="E215" s="14"/>
      <c r="F215" s="14"/>
      <c r="G215" s="14"/>
      <c r="H215" s="14"/>
      <c r="I215" s="14"/>
    </row>
    <row r="216" spans="1:9" s="16" customFormat="1" ht="15">
      <c r="A216" s="14"/>
      <c r="B216" s="14"/>
      <c r="C216" s="14"/>
      <c r="D216" s="14"/>
      <c r="E216" s="14"/>
      <c r="F216" s="14"/>
      <c r="G216" s="14"/>
      <c r="H216" s="14"/>
      <c r="I216" s="14"/>
    </row>
    <row r="217" spans="1:9" s="16" customFormat="1" ht="15">
      <c r="A217" s="14"/>
      <c r="B217" s="14"/>
      <c r="C217" s="14"/>
      <c r="D217" s="14"/>
      <c r="E217" s="14"/>
      <c r="F217" s="14"/>
      <c r="G217" s="14"/>
      <c r="H217" s="14"/>
      <c r="I217" s="14"/>
    </row>
    <row r="218" spans="1:9" s="16" customFormat="1" ht="15">
      <c r="A218" s="14"/>
      <c r="B218" s="14"/>
      <c r="C218" s="14"/>
      <c r="D218" s="14"/>
      <c r="E218" s="14"/>
      <c r="F218" s="14"/>
      <c r="G218" s="14"/>
      <c r="H218" s="14"/>
      <c r="I218" s="14"/>
    </row>
    <row r="219" spans="1:9" s="16" customFormat="1" ht="15">
      <c r="A219" s="14"/>
      <c r="B219" s="14"/>
      <c r="C219" s="14"/>
      <c r="D219" s="14"/>
      <c r="E219" s="14"/>
      <c r="F219" s="14"/>
      <c r="G219" s="14"/>
      <c r="H219" s="14"/>
      <c r="I219" s="14"/>
    </row>
    <row r="220" spans="1:9" s="16" customFormat="1" ht="15">
      <c r="A220" s="14"/>
      <c r="B220" s="14"/>
      <c r="C220" s="14"/>
      <c r="D220" s="14"/>
      <c r="E220" s="14"/>
      <c r="F220" s="14"/>
      <c r="G220" s="14"/>
      <c r="H220" s="14"/>
      <c r="I220" s="14"/>
    </row>
    <row r="221" spans="1:9" s="16" customFormat="1" ht="15">
      <c r="A221" s="14"/>
      <c r="B221" s="14"/>
      <c r="C221" s="14"/>
      <c r="D221" s="14"/>
      <c r="E221" s="14"/>
      <c r="F221" s="14"/>
      <c r="G221" s="14"/>
      <c r="H221" s="14"/>
      <c r="I221" s="14"/>
    </row>
    <row r="222" spans="1:9" s="16" customFormat="1" ht="15">
      <c r="A222" s="14"/>
      <c r="B222" s="14"/>
      <c r="C222" s="14"/>
      <c r="D222" s="14"/>
      <c r="E222" s="14"/>
      <c r="F222" s="14"/>
      <c r="G222" s="14"/>
      <c r="H222" s="14"/>
      <c r="I222" s="14"/>
    </row>
  </sheetData>
  <sheetProtection/>
  <mergeCells count="92">
    <mergeCell ref="B100:C100"/>
    <mergeCell ref="B101:C101"/>
    <mergeCell ref="A108:B108"/>
    <mergeCell ref="B93:C93"/>
    <mergeCell ref="B94:C94"/>
    <mergeCell ref="B95:C95"/>
    <mergeCell ref="B96:C96"/>
    <mergeCell ref="B97:C97"/>
    <mergeCell ref="B98:C98"/>
    <mergeCell ref="A71:H71"/>
    <mergeCell ref="A73:H73"/>
    <mergeCell ref="B99:C99"/>
    <mergeCell ref="B86:C86"/>
    <mergeCell ref="B81:C81"/>
    <mergeCell ref="B84:C84"/>
    <mergeCell ref="B85:C85"/>
    <mergeCell ref="F64:G64"/>
    <mergeCell ref="B11:F11"/>
    <mergeCell ref="B12:F12"/>
    <mergeCell ref="B13:F13"/>
    <mergeCell ref="G11:H11"/>
    <mergeCell ref="B4:D4"/>
    <mergeCell ref="F5:I5"/>
    <mergeCell ref="B7:D7"/>
    <mergeCell ref="B8:D8"/>
    <mergeCell ref="F8:I8"/>
    <mergeCell ref="B20:C20"/>
    <mergeCell ref="B22:C22"/>
    <mergeCell ref="B23:C23"/>
    <mergeCell ref="B29:C29"/>
    <mergeCell ref="B30:C30"/>
    <mergeCell ref="B31:C31"/>
    <mergeCell ref="B21:C21"/>
    <mergeCell ref="B36:C36"/>
    <mergeCell ref="B32:C32"/>
    <mergeCell ref="B34:C34"/>
    <mergeCell ref="B35:C35"/>
    <mergeCell ref="B25:C25"/>
    <mergeCell ref="B24:C24"/>
    <mergeCell ref="B26:C26"/>
    <mergeCell ref="B27:C27"/>
    <mergeCell ref="B28:C28"/>
    <mergeCell ref="B33:C33"/>
    <mergeCell ref="B41:C41"/>
    <mergeCell ref="B54:C54"/>
    <mergeCell ref="F58:G58"/>
    <mergeCell ref="B38:C38"/>
    <mergeCell ref="F62:G62"/>
    <mergeCell ref="B58:C58"/>
    <mergeCell ref="B59:C59"/>
    <mergeCell ref="C60:H60"/>
    <mergeCell ref="F61:G61"/>
    <mergeCell ref="F59:G59"/>
    <mergeCell ref="F67:G67"/>
    <mergeCell ref="A75:B75"/>
    <mergeCell ref="G110:H110"/>
    <mergeCell ref="D79:E79"/>
    <mergeCell ref="B77:H77"/>
    <mergeCell ref="B82:C82"/>
    <mergeCell ref="B83:C83"/>
    <mergeCell ref="B90:C90"/>
    <mergeCell ref="B91:C91"/>
    <mergeCell ref="B92:C92"/>
    <mergeCell ref="A2:H2"/>
    <mergeCell ref="A18:A19"/>
    <mergeCell ref="D18:D19"/>
    <mergeCell ref="E18:E19"/>
    <mergeCell ref="H18:H19"/>
    <mergeCell ref="F18:G18"/>
    <mergeCell ref="B18:C19"/>
    <mergeCell ref="B14:F14"/>
    <mergeCell ref="B16:H16"/>
    <mergeCell ref="F68:G68"/>
    <mergeCell ref="F69:G69"/>
    <mergeCell ref="F65:G65"/>
    <mergeCell ref="D113:E113"/>
    <mergeCell ref="G113:H113"/>
    <mergeCell ref="D111:E111"/>
    <mergeCell ref="G111:H111"/>
    <mergeCell ref="G112:H112"/>
    <mergeCell ref="F108:G108"/>
    <mergeCell ref="F66:G66"/>
    <mergeCell ref="G114:H114"/>
    <mergeCell ref="D115:E115"/>
    <mergeCell ref="G115:H115"/>
    <mergeCell ref="F63:G63"/>
    <mergeCell ref="H79:H80"/>
    <mergeCell ref="A103:H103"/>
    <mergeCell ref="A105:H105"/>
    <mergeCell ref="A79:A80"/>
    <mergeCell ref="F79:G79"/>
    <mergeCell ref="B79:C80"/>
  </mergeCells>
  <printOptions horizontalCentered="1"/>
  <pageMargins left="0" right="0" top="0" bottom="0" header="0" footer="0"/>
  <pageSetup fitToHeight="2" horizontalDpi="600" verticalDpi="600" orientation="landscape" paperSize="9" scale="59" r:id="rId1"/>
  <rowBreaks count="1" manualBreakCount="1">
    <brk id="63" max="8" man="1"/>
  </rowBreaks>
</worksheet>
</file>

<file path=xl/worksheets/sheet2.xml><?xml version="1.0" encoding="utf-8"?>
<worksheet xmlns="http://schemas.openxmlformats.org/spreadsheetml/2006/main" xmlns:r="http://schemas.openxmlformats.org/officeDocument/2006/relationships">
  <sheetPr>
    <tabColor theme="3" tint="-0.24997000396251678"/>
    <pageSetUpPr fitToPage="1"/>
  </sheetPr>
  <dimension ref="A1:O55"/>
  <sheetViews>
    <sheetView view="pageBreakPreview" zoomScale="70" zoomScaleNormal="75" zoomScaleSheetLayoutView="70" zoomScalePageLayoutView="0" workbookViewId="0" topLeftCell="A40">
      <selection activeCell="B11" sqref="B11:G11"/>
    </sheetView>
  </sheetViews>
  <sheetFormatPr defaultColWidth="9.00390625" defaultRowHeight="15.75"/>
  <cols>
    <col min="1" max="2" width="8.50390625" style="7" customWidth="1"/>
    <col min="3" max="3" width="57.125" style="7" customWidth="1"/>
    <col min="4" max="6" width="10.875" style="7" customWidth="1"/>
    <col min="7" max="8" width="9.75390625" style="7" customWidth="1"/>
    <col min="9" max="9" width="10.25390625" style="7" customWidth="1"/>
    <col min="10" max="10" width="12.25390625" style="7" customWidth="1"/>
    <col min="11" max="11" width="9.625" style="7" customWidth="1"/>
    <col min="12" max="12" width="9.875" style="7" customWidth="1"/>
    <col min="13" max="13" width="10.125" style="7" customWidth="1"/>
    <col min="14" max="14" width="11.625" style="7" customWidth="1"/>
    <col min="15" max="15" width="10.625" style="7" customWidth="1"/>
  </cols>
  <sheetData>
    <row r="1" spans="12:15" s="5" customFormat="1" ht="75.75" customHeight="1">
      <c r="L1" s="283" t="s">
        <v>226</v>
      </c>
      <c r="M1" s="283"/>
      <c r="N1" s="283"/>
      <c r="O1" s="283"/>
    </row>
    <row r="2" spans="1:15" s="5" customFormat="1" ht="18" thickBot="1">
      <c r="A2" s="284" t="s">
        <v>227</v>
      </c>
      <c r="B2" s="284"/>
      <c r="C2" s="284"/>
      <c r="D2" s="284"/>
      <c r="E2" s="284"/>
      <c r="F2" s="284"/>
      <c r="G2" s="284"/>
      <c r="H2" s="284"/>
      <c r="I2" s="284"/>
      <c r="J2" s="284"/>
      <c r="K2" s="284"/>
      <c r="L2" s="284"/>
      <c r="M2" s="284"/>
      <c r="N2" s="284"/>
      <c r="O2" s="284"/>
    </row>
    <row r="3" s="5" customFormat="1" ht="15"/>
    <row r="4" spans="1:15" s="5" customFormat="1" ht="15">
      <c r="A4" s="9" t="s">
        <v>28</v>
      </c>
      <c r="B4" s="271" t="s">
        <v>39</v>
      </c>
      <c r="C4" s="271"/>
      <c r="D4" s="271"/>
      <c r="E4" s="271"/>
      <c r="F4" s="271"/>
      <c r="G4" s="271"/>
      <c r="H4" s="24"/>
      <c r="I4" s="17" t="s">
        <v>208</v>
      </c>
      <c r="J4" s="19"/>
      <c r="K4" s="20"/>
      <c r="L4" s="20"/>
      <c r="M4" s="25"/>
      <c r="N4" s="25"/>
      <c r="O4" s="25"/>
    </row>
    <row r="5" spans="1:15" s="5" customFormat="1" ht="15">
      <c r="A5" s="26" t="s">
        <v>1</v>
      </c>
      <c r="B5" s="307" t="s">
        <v>64</v>
      </c>
      <c r="C5" s="307"/>
      <c r="D5" s="307"/>
      <c r="E5" s="307"/>
      <c r="F5" s="307"/>
      <c r="G5" s="307"/>
      <c r="H5" s="289" t="s">
        <v>216</v>
      </c>
      <c r="I5" s="289"/>
      <c r="J5" s="289"/>
      <c r="K5" s="289"/>
      <c r="L5" s="289"/>
      <c r="M5" s="289"/>
      <c r="N5" s="289"/>
      <c r="O5" s="28"/>
    </row>
    <row r="6" spans="1:12" s="5" customFormat="1" ht="6" customHeight="1">
      <c r="A6" s="3"/>
      <c r="B6" s="3"/>
      <c r="K6" s="23"/>
      <c r="L6" s="23"/>
    </row>
    <row r="7" spans="1:15" s="5" customFormat="1" ht="15">
      <c r="A7" s="9" t="s">
        <v>20</v>
      </c>
      <c r="B7" s="271" t="str">
        <f>B4</f>
        <v>Виконавчий комітет Сумської міської ради</v>
      </c>
      <c r="C7" s="271"/>
      <c r="D7" s="271"/>
      <c r="E7" s="271"/>
      <c r="F7" s="271"/>
      <c r="G7" s="271"/>
      <c r="H7" s="24"/>
      <c r="I7" s="302" t="s">
        <v>209</v>
      </c>
      <c r="J7" s="302"/>
      <c r="K7" s="302"/>
      <c r="L7" s="20"/>
      <c r="M7" s="25"/>
      <c r="N7" s="25"/>
      <c r="O7" s="25"/>
    </row>
    <row r="8" spans="1:15" s="5" customFormat="1" ht="15">
      <c r="A8" s="26" t="s">
        <v>1</v>
      </c>
      <c r="B8" s="307" t="s">
        <v>304</v>
      </c>
      <c r="C8" s="307"/>
      <c r="D8" s="307"/>
      <c r="E8" s="307"/>
      <c r="F8" s="307"/>
      <c r="G8" s="307"/>
      <c r="H8" s="27"/>
      <c r="I8" s="308" t="s">
        <v>216</v>
      </c>
      <c r="J8" s="308"/>
      <c r="K8" s="308"/>
      <c r="L8" s="308"/>
      <c r="M8" s="308"/>
      <c r="N8" s="308"/>
      <c r="O8" s="308"/>
    </row>
    <row r="9" spans="1:2" s="5" customFormat="1" ht="9" customHeight="1">
      <c r="A9" s="3"/>
      <c r="B9" s="3"/>
    </row>
    <row r="10" spans="1:15" s="5" customFormat="1" ht="15">
      <c r="A10" s="9" t="s">
        <v>25</v>
      </c>
      <c r="B10" s="303" t="s">
        <v>210</v>
      </c>
      <c r="C10" s="303"/>
      <c r="D10" s="303"/>
      <c r="E10" s="303"/>
      <c r="F10" s="303"/>
      <c r="G10" s="303"/>
      <c r="H10" s="24"/>
      <c r="I10" s="302" t="s">
        <v>211</v>
      </c>
      <c r="J10" s="302"/>
      <c r="K10" s="302"/>
      <c r="L10" s="20"/>
      <c r="M10" s="25"/>
      <c r="N10" s="25"/>
      <c r="O10" s="25"/>
    </row>
    <row r="11" spans="1:15" s="5" customFormat="1" ht="15">
      <c r="A11" s="26" t="s">
        <v>1</v>
      </c>
      <c r="B11" s="289" t="s">
        <v>305</v>
      </c>
      <c r="C11" s="289"/>
      <c r="D11" s="289"/>
      <c r="E11" s="289"/>
      <c r="F11" s="289"/>
      <c r="G11" s="289"/>
      <c r="H11" s="27"/>
      <c r="I11" s="289" t="s">
        <v>286</v>
      </c>
      <c r="J11" s="289"/>
      <c r="K11" s="289"/>
      <c r="L11" s="289"/>
      <c r="M11" s="289"/>
      <c r="N11" s="289"/>
      <c r="O11" s="28"/>
    </row>
    <row r="12" spans="1:15" s="5" customFormat="1" ht="15">
      <c r="A12" s="26"/>
      <c r="B12" s="289" t="s">
        <v>229</v>
      </c>
      <c r="C12" s="289"/>
      <c r="D12" s="289"/>
      <c r="E12" s="289"/>
      <c r="F12" s="289"/>
      <c r="G12" s="289"/>
      <c r="H12" s="289"/>
      <c r="I12" s="21"/>
      <c r="J12" s="21"/>
      <c r="K12" s="21"/>
      <c r="L12" s="22"/>
      <c r="M12" s="28"/>
      <c r="N12" s="28"/>
      <c r="O12" s="28"/>
    </row>
    <row r="13" spans="1:11" s="5" customFormat="1" ht="9" customHeight="1">
      <c r="A13" s="3"/>
      <c r="B13" s="3"/>
      <c r="I13" s="23"/>
      <c r="J13" s="23"/>
      <c r="K13" s="23"/>
    </row>
    <row r="14" spans="1:4" s="5" customFormat="1" ht="15">
      <c r="A14" s="9" t="s">
        <v>26</v>
      </c>
      <c r="B14" s="304" t="s">
        <v>306</v>
      </c>
      <c r="C14" s="304"/>
      <c r="D14" s="304"/>
    </row>
    <row r="15" spans="1:13" s="5" customFormat="1" ht="9" customHeight="1">
      <c r="A15" s="3"/>
      <c r="B15" s="3"/>
      <c r="C15" s="71"/>
      <c r="D15" s="71"/>
      <c r="E15" s="71"/>
      <c r="F15" s="71"/>
      <c r="G15" s="71"/>
      <c r="H15" s="71"/>
      <c r="I15" s="71"/>
      <c r="J15" s="71"/>
      <c r="K15" s="71"/>
      <c r="L15" s="71"/>
      <c r="M15" s="71"/>
    </row>
    <row r="16" spans="1:15" s="5" customFormat="1" ht="31.5" customHeight="1">
      <c r="A16" s="72" t="s">
        <v>230</v>
      </c>
      <c r="B16" s="305" t="s">
        <v>307</v>
      </c>
      <c r="C16" s="305"/>
      <c r="D16" s="305"/>
      <c r="E16" s="305"/>
      <c r="F16" s="305"/>
      <c r="G16" s="305"/>
      <c r="H16" s="305"/>
      <c r="I16" s="305"/>
      <c r="J16" s="305"/>
      <c r="K16" s="305"/>
      <c r="L16" s="305"/>
      <c r="M16" s="305"/>
      <c r="N16" s="305"/>
      <c r="O16" s="305"/>
    </row>
    <row r="17" spans="1:15" s="5" customFormat="1" ht="33" customHeight="1">
      <c r="A17" s="72" t="s">
        <v>231</v>
      </c>
      <c r="B17" s="305" t="s">
        <v>308</v>
      </c>
      <c r="C17" s="305"/>
      <c r="D17" s="305"/>
      <c r="E17" s="305"/>
      <c r="F17" s="305"/>
      <c r="G17" s="305"/>
      <c r="H17" s="305"/>
      <c r="I17" s="305"/>
      <c r="J17" s="305"/>
      <c r="K17" s="305"/>
      <c r="L17" s="305"/>
      <c r="M17" s="305"/>
      <c r="N17" s="305"/>
      <c r="O17" s="305"/>
    </row>
    <row r="18" spans="1:2" s="5" customFormat="1" ht="9" customHeight="1">
      <c r="A18" s="3"/>
      <c r="B18" s="3"/>
    </row>
    <row r="19" spans="1:3" s="5" customFormat="1" ht="15">
      <c r="A19" s="72" t="s">
        <v>232</v>
      </c>
      <c r="B19" s="306" t="s">
        <v>310</v>
      </c>
      <c r="C19" s="306"/>
    </row>
    <row r="20" spans="1:2" s="5" customFormat="1" ht="7.5" customHeight="1">
      <c r="A20" s="3"/>
      <c r="B20" s="3"/>
    </row>
    <row r="21" spans="1:15" s="5" customFormat="1" ht="117" customHeight="1">
      <c r="A21" s="3"/>
      <c r="B21" s="291" t="s">
        <v>339</v>
      </c>
      <c r="C21" s="291"/>
      <c r="D21" s="291"/>
      <c r="E21" s="291"/>
      <c r="F21" s="291"/>
      <c r="G21" s="291"/>
      <c r="H21" s="291"/>
      <c r="I21" s="291"/>
      <c r="J21" s="291"/>
      <c r="K21" s="291"/>
      <c r="L21" s="291"/>
      <c r="M21" s="291"/>
      <c r="N21" s="291"/>
      <c r="O21" s="291"/>
    </row>
    <row r="22" spans="1:2" s="5" customFormat="1" ht="15">
      <c r="A22" s="3"/>
      <c r="B22" s="3"/>
    </row>
    <row r="23" spans="1:7" s="5" customFormat="1" ht="15.75" customHeight="1">
      <c r="A23" s="9" t="s">
        <v>29</v>
      </c>
      <c r="B23" s="305" t="s">
        <v>309</v>
      </c>
      <c r="C23" s="305"/>
      <c r="D23" s="305"/>
      <c r="E23" s="305"/>
      <c r="F23" s="305"/>
      <c r="G23" s="305"/>
    </row>
    <row r="24" spans="1:2" s="5" customFormat="1" ht="7.5" customHeight="1">
      <c r="A24" s="3"/>
      <c r="B24" s="3"/>
    </row>
    <row r="25" spans="1:7" s="5" customFormat="1" ht="15.75" customHeight="1">
      <c r="A25" s="72" t="s">
        <v>230</v>
      </c>
      <c r="B25" s="305" t="s">
        <v>311</v>
      </c>
      <c r="C25" s="305"/>
      <c r="D25" s="305"/>
      <c r="E25" s="305"/>
      <c r="F25" s="305"/>
      <c r="G25" s="305"/>
    </row>
    <row r="26" s="5" customFormat="1" ht="15">
      <c r="O26" s="4" t="s">
        <v>98</v>
      </c>
    </row>
    <row r="27" spans="1:15" s="5" customFormat="1" ht="29.25" customHeight="1">
      <c r="A27" s="264" t="s">
        <v>17</v>
      </c>
      <c r="B27" s="265"/>
      <c r="C27" s="274" t="s">
        <v>113</v>
      </c>
      <c r="D27" s="268" t="s">
        <v>233</v>
      </c>
      <c r="E27" s="290"/>
      <c r="F27" s="290"/>
      <c r="G27" s="300"/>
      <c r="H27" s="301" t="s">
        <v>240</v>
      </c>
      <c r="I27" s="290"/>
      <c r="J27" s="290"/>
      <c r="K27" s="300"/>
      <c r="L27" s="301" t="s">
        <v>234</v>
      </c>
      <c r="M27" s="290"/>
      <c r="N27" s="290"/>
      <c r="O27" s="300"/>
    </row>
    <row r="28" spans="1:15" s="74" customFormat="1" ht="51.75" customHeight="1">
      <c r="A28" s="266"/>
      <c r="B28" s="267"/>
      <c r="C28" s="275"/>
      <c r="D28" s="69" t="s">
        <v>3</v>
      </c>
      <c r="E28" s="69" t="s">
        <v>4</v>
      </c>
      <c r="F28" s="69" t="s">
        <v>235</v>
      </c>
      <c r="G28" s="69" t="s">
        <v>101</v>
      </c>
      <c r="H28" s="69" t="s">
        <v>3</v>
      </c>
      <c r="I28" s="69" t="s">
        <v>4</v>
      </c>
      <c r="J28" s="69" t="s">
        <v>235</v>
      </c>
      <c r="K28" s="69" t="s">
        <v>102</v>
      </c>
      <c r="L28" s="69" t="s">
        <v>3</v>
      </c>
      <c r="M28" s="69" t="s">
        <v>4</v>
      </c>
      <c r="N28" s="69" t="s">
        <v>235</v>
      </c>
      <c r="O28" s="69" t="s">
        <v>89</v>
      </c>
    </row>
    <row r="29" spans="1:15" s="75" customFormat="1" ht="13.5">
      <c r="A29" s="268">
        <v>1</v>
      </c>
      <c r="B29" s="269"/>
      <c r="C29" s="10">
        <v>2</v>
      </c>
      <c r="D29" s="10">
        <v>3</v>
      </c>
      <c r="E29" s="10">
        <v>4</v>
      </c>
      <c r="F29" s="10">
        <v>5</v>
      </c>
      <c r="G29" s="10">
        <v>6</v>
      </c>
      <c r="H29" s="10">
        <v>7</v>
      </c>
      <c r="I29" s="10">
        <v>8</v>
      </c>
      <c r="J29" s="10">
        <v>9</v>
      </c>
      <c r="K29" s="10">
        <v>10</v>
      </c>
      <c r="L29" s="10">
        <v>11</v>
      </c>
      <c r="M29" s="10">
        <v>12</v>
      </c>
      <c r="N29" s="10">
        <v>13</v>
      </c>
      <c r="O29" s="10">
        <v>14</v>
      </c>
    </row>
    <row r="30" spans="1:15" s="75" customFormat="1" ht="37.5" customHeight="1" hidden="1">
      <c r="A30" s="45" t="s">
        <v>178</v>
      </c>
      <c r="B30" s="45"/>
      <c r="C30" s="40" t="s">
        <v>136</v>
      </c>
      <c r="D30" s="199"/>
      <c r="E30" s="199"/>
      <c r="F30" s="199"/>
      <c r="G30" s="199"/>
      <c r="H30" s="199"/>
      <c r="I30" s="199"/>
      <c r="J30" s="199"/>
      <c r="K30" s="199"/>
      <c r="L30" s="199"/>
      <c r="M30" s="199"/>
      <c r="N30" s="199"/>
      <c r="O30" s="199"/>
    </row>
    <row r="31" spans="1:15" s="74" customFormat="1" ht="15" customHeight="1">
      <c r="A31" s="309" t="s">
        <v>207</v>
      </c>
      <c r="B31" s="310"/>
      <c r="C31" s="60" t="s">
        <v>0</v>
      </c>
      <c r="D31" s="149">
        <f>'2019-2(6;6.1;6.2)'!D41</f>
        <v>2893218.91</v>
      </c>
      <c r="E31" s="149" t="s">
        <v>7</v>
      </c>
      <c r="F31" s="149" t="s">
        <v>7</v>
      </c>
      <c r="G31" s="149">
        <f>D31</f>
        <v>2893218.91</v>
      </c>
      <c r="H31" s="149">
        <f>'2019-2(6;6.1;6.2)'!H41</f>
        <v>7497000</v>
      </c>
      <c r="I31" s="149" t="s">
        <v>7</v>
      </c>
      <c r="J31" s="149" t="s">
        <v>7</v>
      </c>
      <c r="K31" s="149">
        <f>H31</f>
        <v>7497000</v>
      </c>
      <c r="L31" s="149">
        <f>'2019-2(6;6.1;6.2)'!L41</f>
        <v>4000000</v>
      </c>
      <c r="M31" s="149" t="s">
        <v>7</v>
      </c>
      <c r="N31" s="149" t="s">
        <v>7</v>
      </c>
      <c r="O31" s="149">
        <f>L31</f>
        <v>4000000</v>
      </c>
    </row>
    <row r="32" spans="1:15" s="74" customFormat="1" ht="15" customHeight="1">
      <c r="A32" s="268"/>
      <c r="B32" s="269"/>
      <c r="C32" s="150" t="s">
        <v>161</v>
      </c>
      <c r="D32" s="151" t="s">
        <v>7</v>
      </c>
      <c r="E32" s="151" t="s">
        <v>59</v>
      </c>
      <c r="F32" s="151" t="s">
        <v>59</v>
      </c>
      <c r="G32" s="151" t="s">
        <v>59</v>
      </c>
      <c r="H32" s="151" t="s">
        <v>7</v>
      </c>
      <c r="I32" s="151" t="s">
        <v>59</v>
      </c>
      <c r="J32" s="151" t="s">
        <v>59</v>
      </c>
      <c r="K32" s="151" t="s">
        <v>59</v>
      </c>
      <c r="L32" s="151" t="s">
        <v>7</v>
      </c>
      <c r="M32" s="151" t="s">
        <v>59</v>
      </c>
      <c r="N32" s="151" t="s">
        <v>59</v>
      </c>
      <c r="O32" s="151" t="s">
        <v>59</v>
      </c>
    </row>
    <row r="33" spans="1:15" s="74" customFormat="1" ht="15" customHeight="1">
      <c r="A33" s="268"/>
      <c r="B33" s="269"/>
      <c r="C33" s="150" t="s">
        <v>92</v>
      </c>
      <c r="D33" s="151" t="s">
        <v>7</v>
      </c>
      <c r="E33" s="151" t="s">
        <v>59</v>
      </c>
      <c r="F33" s="151" t="s">
        <v>59</v>
      </c>
      <c r="G33" s="151" t="s">
        <v>59</v>
      </c>
      <c r="H33" s="151" t="s">
        <v>7</v>
      </c>
      <c r="I33" s="151" t="s">
        <v>59</v>
      </c>
      <c r="J33" s="151" t="s">
        <v>59</v>
      </c>
      <c r="K33" s="151" t="s">
        <v>59</v>
      </c>
      <c r="L33" s="151" t="s">
        <v>7</v>
      </c>
      <c r="M33" s="151" t="s">
        <v>59</v>
      </c>
      <c r="N33" s="151" t="str">
        <f>M33</f>
        <v>-</v>
      </c>
      <c r="O33" s="151" t="str">
        <f>N33</f>
        <v>-</v>
      </c>
    </row>
    <row r="34" spans="1:15" s="74" customFormat="1" ht="15" customHeight="1">
      <c r="A34" s="268">
        <v>401000</v>
      </c>
      <c r="B34" s="269"/>
      <c r="C34" s="150" t="s">
        <v>93</v>
      </c>
      <c r="D34" s="151" t="s">
        <v>7</v>
      </c>
      <c r="E34" s="151" t="s">
        <v>59</v>
      </c>
      <c r="F34" s="151" t="s">
        <v>59</v>
      </c>
      <c r="G34" s="151" t="s">
        <v>59</v>
      </c>
      <c r="H34" s="151" t="s">
        <v>7</v>
      </c>
      <c r="I34" s="151" t="s">
        <v>59</v>
      </c>
      <c r="J34" s="151" t="s">
        <v>59</v>
      </c>
      <c r="K34" s="151" t="s">
        <v>59</v>
      </c>
      <c r="L34" s="151" t="s">
        <v>7</v>
      </c>
      <c r="M34" s="151" t="s">
        <v>59</v>
      </c>
      <c r="N34" s="151" t="s">
        <v>59</v>
      </c>
      <c r="O34" s="151" t="s">
        <v>59</v>
      </c>
    </row>
    <row r="35" spans="1:15" s="74" customFormat="1" ht="30" customHeight="1">
      <c r="A35" s="268">
        <v>602400</v>
      </c>
      <c r="B35" s="269"/>
      <c r="C35" s="150" t="s">
        <v>94</v>
      </c>
      <c r="D35" s="151" t="s">
        <v>18</v>
      </c>
      <c r="E35" s="151" t="s">
        <v>59</v>
      </c>
      <c r="F35" s="151" t="s">
        <v>59</v>
      </c>
      <c r="G35" s="151" t="s">
        <v>59</v>
      </c>
      <c r="H35" s="151" t="s">
        <v>7</v>
      </c>
      <c r="I35" s="151" t="s">
        <v>59</v>
      </c>
      <c r="J35" s="151" t="s">
        <v>59</v>
      </c>
      <c r="K35" s="151" t="s">
        <v>59</v>
      </c>
      <c r="L35" s="151" t="s">
        <v>7</v>
      </c>
      <c r="M35" s="151" t="s">
        <v>59</v>
      </c>
      <c r="N35" s="151" t="s">
        <v>59</v>
      </c>
      <c r="O35" s="151" t="s">
        <v>59</v>
      </c>
    </row>
    <row r="36" spans="1:15" s="74" customFormat="1" ht="15" customHeight="1">
      <c r="A36" s="268">
        <v>602100</v>
      </c>
      <c r="B36" s="269"/>
      <c r="C36" s="150" t="s">
        <v>24</v>
      </c>
      <c r="D36" s="151" t="s">
        <v>7</v>
      </c>
      <c r="E36" s="151" t="s">
        <v>59</v>
      </c>
      <c r="F36" s="151" t="s">
        <v>59</v>
      </c>
      <c r="G36" s="151" t="s">
        <v>59</v>
      </c>
      <c r="H36" s="151" t="s">
        <v>7</v>
      </c>
      <c r="I36" s="151" t="s">
        <v>59</v>
      </c>
      <c r="J36" s="151" t="s">
        <v>59</v>
      </c>
      <c r="K36" s="151" t="s">
        <v>59</v>
      </c>
      <c r="L36" s="151" t="s">
        <v>7</v>
      </c>
      <c r="M36" s="151" t="s">
        <v>59</v>
      </c>
      <c r="N36" s="151" t="s">
        <v>59</v>
      </c>
      <c r="O36" s="151" t="s">
        <v>59</v>
      </c>
    </row>
    <row r="37" spans="1:15" s="74" customFormat="1" ht="15" customHeight="1">
      <c r="A37" s="268">
        <v>602200</v>
      </c>
      <c r="B37" s="269"/>
      <c r="C37" s="150" t="s">
        <v>95</v>
      </c>
      <c r="D37" s="151" t="s">
        <v>7</v>
      </c>
      <c r="E37" s="151" t="s">
        <v>59</v>
      </c>
      <c r="F37" s="151" t="s">
        <v>59</v>
      </c>
      <c r="G37" s="151" t="s">
        <v>59</v>
      </c>
      <c r="H37" s="151" t="s">
        <v>7</v>
      </c>
      <c r="I37" s="151" t="s">
        <v>59</v>
      </c>
      <c r="J37" s="151" t="s">
        <v>59</v>
      </c>
      <c r="K37" s="151" t="s">
        <v>59</v>
      </c>
      <c r="L37" s="151" t="s">
        <v>7</v>
      </c>
      <c r="M37" s="151" t="s">
        <v>59</v>
      </c>
      <c r="N37" s="151" t="s">
        <v>59</v>
      </c>
      <c r="O37" s="151" t="s">
        <v>59</v>
      </c>
    </row>
    <row r="38" spans="1:15" s="74" customFormat="1" ht="15" customHeight="1" hidden="1">
      <c r="A38" s="147"/>
      <c r="B38" s="10"/>
      <c r="C38" s="152" t="s">
        <v>105</v>
      </c>
      <c r="D38" s="151"/>
      <c r="E38" s="151"/>
      <c r="F38" s="151"/>
      <c r="G38" s="151" t="s">
        <v>59</v>
      </c>
      <c r="H38" s="151"/>
      <c r="I38" s="151"/>
      <c r="J38" s="151"/>
      <c r="K38" s="151" t="s">
        <v>59</v>
      </c>
      <c r="L38" s="151"/>
      <c r="M38" s="151"/>
      <c r="N38" s="151"/>
      <c r="O38" s="151" t="s">
        <v>59</v>
      </c>
    </row>
    <row r="39" spans="1:15" s="77" customFormat="1" ht="13.5">
      <c r="A39" s="287"/>
      <c r="B39" s="288"/>
      <c r="C39" s="145" t="s">
        <v>224</v>
      </c>
      <c r="D39" s="153">
        <f>D31</f>
        <v>2893218.91</v>
      </c>
      <c r="E39" s="153" t="s">
        <v>59</v>
      </c>
      <c r="F39" s="153" t="s">
        <v>59</v>
      </c>
      <c r="G39" s="153">
        <f>G31</f>
        <v>2893218.91</v>
      </c>
      <c r="H39" s="153">
        <f>H31</f>
        <v>7497000</v>
      </c>
      <c r="I39" s="153" t="s">
        <v>59</v>
      </c>
      <c r="J39" s="153" t="s">
        <v>59</v>
      </c>
      <c r="K39" s="153">
        <f>K31</f>
        <v>7497000</v>
      </c>
      <c r="L39" s="153">
        <f>L31</f>
        <v>4000000</v>
      </c>
      <c r="M39" s="153" t="str">
        <f>M33</f>
        <v>-</v>
      </c>
      <c r="N39" s="153" t="str">
        <f>M39</f>
        <v>-</v>
      </c>
      <c r="O39" s="153">
        <f>O31</f>
        <v>4000000</v>
      </c>
    </row>
    <row r="40" s="5" customFormat="1" ht="15"/>
    <row r="41" spans="1:6" s="5" customFormat="1" ht="15">
      <c r="A41" s="72" t="s">
        <v>231</v>
      </c>
      <c r="B41" s="3" t="s">
        <v>312</v>
      </c>
      <c r="C41" s="3"/>
      <c r="D41" s="3"/>
      <c r="E41" s="3"/>
      <c r="F41" s="3"/>
    </row>
    <row r="42" s="5" customFormat="1" ht="15">
      <c r="K42" s="4" t="s">
        <v>98</v>
      </c>
    </row>
    <row r="43" spans="1:15" s="35" customFormat="1" ht="15">
      <c r="A43" s="264" t="s">
        <v>17</v>
      </c>
      <c r="B43" s="265"/>
      <c r="C43" s="274" t="s">
        <v>113</v>
      </c>
      <c r="D43" s="268" t="s">
        <v>188</v>
      </c>
      <c r="E43" s="290"/>
      <c r="F43" s="290"/>
      <c r="G43" s="300"/>
      <c r="H43" s="301" t="s">
        <v>199</v>
      </c>
      <c r="I43" s="290"/>
      <c r="J43" s="290"/>
      <c r="K43" s="300"/>
      <c r="L43" s="5"/>
      <c r="M43" s="5"/>
      <c r="N43" s="5"/>
      <c r="O43" s="5"/>
    </row>
    <row r="44" spans="1:15" s="35" customFormat="1" ht="47.25" customHeight="1">
      <c r="A44" s="266"/>
      <c r="B44" s="267"/>
      <c r="C44" s="275"/>
      <c r="D44" s="69" t="s">
        <v>3</v>
      </c>
      <c r="E44" s="69" t="s">
        <v>4</v>
      </c>
      <c r="F44" s="69" t="s">
        <v>235</v>
      </c>
      <c r="G44" s="69" t="s">
        <v>101</v>
      </c>
      <c r="H44" s="69" t="s">
        <v>3</v>
      </c>
      <c r="I44" s="69" t="s">
        <v>4</v>
      </c>
      <c r="J44" s="69" t="s">
        <v>235</v>
      </c>
      <c r="K44" s="69" t="s">
        <v>102</v>
      </c>
      <c r="L44" s="5"/>
      <c r="M44" s="5"/>
      <c r="N44" s="5"/>
      <c r="O44" s="5"/>
    </row>
    <row r="45" spans="1:15" s="35" customFormat="1" ht="15">
      <c r="A45" s="268">
        <v>1</v>
      </c>
      <c r="B45" s="269"/>
      <c r="C45" s="10">
        <v>2</v>
      </c>
      <c r="D45" s="59">
        <v>3</v>
      </c>
      <c r="E45" s="10">
        <v>4</v>
      </c>
      <c r="F45" s="59">
        <v>5</v>
      </c>
      <c r="G45" s="59">
        <v>6</v>
      </c>
      <c r="H45" s="10">
        <v>7</v>
      </c>
      <c r="I45" s="59">
        <v>8</v>
      </c>
      <c r="J45" s="59">
        <v>9</v>
      </c>
      <c r="K45" s="10">
        <v>10</v>
      </c>
      <c r="L45" s="5"/>
      <c r="M45" s="5"/>
      <c r="N45" s="5"/>
      <c r="O45" s="5"/>
    </row>
    <row r="46" spans="1:15" s="35" customFormat="1" ht="36.75" customHeight="1" hidden="1">
      <c r="A46" s="45" t="s">
        <v>178</v>
      </c>
      <c r="B46" s="45"/>
      <c r="C46" s="40" t="s">
        <v>179</v>
      </c>
      <c r="D46" s="199"/>
      <c r="E46" s="199"/>
      <c r="F46" s="199"/>
      <c r="G46" s="199"/>
      <c r="H46" s="199"/>
      <c r="I46" s="199"/>
      <c r="J46" s="199"/>
      <c r="K46" s="199"/>
      <c r="L46" s="5"/>
      <c r="M46" s="5"/>
      <c r="N46" s="5"/>
      <c r="O46" s="5"/>
    </row>
    <row r="47" spans="1:11" s="5" customFormat="1" ht="15">
      <c r="A47" s="309" t="s">
        <v>207</v>
      </c>
      <c r="B47" s="310"/>
      <c r="C47" s="60" t="s">
        <v>0</v>
      </c>
      <c r="D47" s="149">
        <f>'2019-2(6.3;6.4)'!D40</f>
        <v>4268000</v>
      </c>
      <c r="E47" s="149" t="s">
        <v>7</v>
      </c>
      <c r="F47" s="149" t="s">
        <v>7</v>
      </c>
      <c r="G47" s="149">
        <f>D47</f>
        <v>4268000</v>
      </c>
      <c r="H47" s="149">
        <f>'2019-2(6.3;6.4)'!H40</f>
        <v>4502740</v>
      </c>
      <c r="I47" s="149" t="s">
        <v>7</v>
      </c>
      <c r="J47" s="149" t="s">
        <v>7</v>
      </c>
      <c r="K47" s="149">
        <f>H47</f>
        <v>4502740</v>
      </c>
    </row>
    <row r="48" spans="1:11" s="5" customFormat="1" ht="15">
      <c r="A48" s="268"/>
      <c r="B48" s="269"/>
      <c r="C48" s="150" t="s">
        <v>161</v>
      </c>
      <c r="D48" s="151" t="s">
        <v>7</v>
      </c>
      <c r="E48" s="151" t="s">
        <v>59</v>
      </c>
      <c r="F48" s="151" t="s">
        <v>59</v>
      </c>
      <c r="G48" s="151" t="s">
        <v>59</v>
      </c>
      <c r="H48" s="151" t="s">
        <v>7</v>
      </c>
      <c r="I48" s="151" t="s">
        <v>59</v>
      </c>
      <c r="J48" s="151" t="s">
        <v>59</v>
      </c>
      <c r="K48" s="151" t="s">
        <v>59</v>
      </c>
    </row>
    <row r="49" spans="1:11" s="5" customFormat="1" ht="15">
      <c r="A49" s="268"/>
      <c r="B49" s="269"/>
      <c r="C49" s="150" t="s">
        <v>92</v>
      </c>
      <c r="D49" s="151" t="s">
        <v>7</v>
      </c>
      <c r="E49" s="151" t="s">
        <v>59</v>
      </c>
      <c r="F49" s="151" t="s">
        <v>59</v>
      </c>
      <c r="G49" s="151" t="s">
        <v>59</v>
      </c>
      <c r="H49" s="151" t="s">
        <v>7</v>
      </c>
      <c r="I49" s="151" t="s">
        <v>59</v>
      </c>
      <c r="J49" s="151" t="s">
        <v>59</v>
      </c>
      <c r="K49" s="151" t="s">
        <v>59</v>
      </c>
    </row>
    <row r="50" spans="1:11" s="5" customFormat="1" ht="15">
      <c r="A50" s="268">
        <v>401000</v>
      </c>
      <c r="B50" s="269"/>
      <c r="C50" s="150" t="s">
        <v>93</v>
      </c>
      <c r="D50" s="151" t="s">
        <v>7</v>
      </c>
      <c r="E50" s="151" t="s">
        <v>59</v>
      </c>
      <c r="F50" s="151" t="s">
        <v>59</v>
      </c>
      <c r="G50" s="151" t="s">
        <v>59</v>
      </c>
      <c r="H50" s="151" t="s">
        <v>7</v>
      </c>
      <c r="I50" s="151" t="s">
        <v>59</v>
      </c>
      <c r="J50" s="151" t="s">
        <v>59</v>
      </c>
      <c r="K50" s="151" t="s">
        <v>59</v>
      </c>
    </row>
    <row r="51" spans="1:11" s="5" customFormat="1" ht="26.25">
      <c r="A51" s="268">
        <v>602400</v>
      </c>
      <c r="B51" s="269"/>
      <c r="C51" s="150" t="s">
        <v>94</v>
      </c>
      <c r="D51" s="151" t="s">
        <v>18</v>
      </c>
      <c r="E51" s="151" t="s">
        <v>59</v>
      </c>
      <c r="F51" s="151" t="s">
        <v>59</v>
      </c>
      <c r="G51" s="151" t="s">
        <v>59</v>
      </c>
      <c r="H51" s="151" t="s">
        <v>7</v>
      </c>
      <c r="I51" s="151" t="s">
        <v>59</v>
      </c>
      <c r="J51" s="151" t="s">
        <v>59</v>
      </c>
      <c r="K51" s="151" t="s">
        <v>59</v>
      </c>
    </row>
    <row r="52" spans="1:11" s="5" customFormat="1" ht="15">
      <c r="A52" s="268">
        <v>602100</v>
      </c>
      <c r="B52" s="269"/>
      <c r="C52" s="150" t="s">
        <v>24</v>
      </c>
      <c r="D52" s="151" t="s">
        <v>7</v>
      </c>
      <c r="E52" s="151" t="s">
        <v>59</v>
      </c>
      <c r="F52" s="151" t="s">
        <v>59</v>
      </c>
      <c r="G52" s="151" t="s">
        <v>59</v>
      </c>
      <c r="H52" s="151" t="s">
        <v>7</v>
      </c>
      <c r="I52" s="151" t="s">
        <v>59</v>
      </c>
      <c r="J52" s="151" t="s">
        <v>59</v>
      </c>
      <c r="K52" s="151" t="s">
        <v>59</v>
      </c>
    </row>
    <row r="53" spans="1:11" s="5" customFormat="1" ht="15">
      <c r="A53" s="268">
        <v>602200</v>
      </c>
      <c r="B53" s="269"/>
      <c r="C53" s="150" t="s">
        <v>95</v>
      </c>
      <c r="D53" s="151" t="s">
        <v>7</v>
      </c>
      <c r="E53" s="151" t="s">
        <v>59</v>
      </c>
      <c r="F53" s="151" t="s">
        <v>59</v>
      </c>
      <c r="G53" s="151" t="s">
        <v>59</v>
      </c>
      <c r="H53" s="151" t="s">
        <v>7</v>
      </c>
      <c r="I53" s="151" t="s">
        <v>59</v>
      </c>
      <c r="J53" s="151" t="s">
        <v>59</v>
      </c>
      <c r="K53" s="151" t="s">
        <v>59</v>
      </c>
    </row>
    <row r="54" spans="1:11" s="5" customFormat="1" ht="15" hidden="1">
      <c r="A54" s="311"/>
      <c r="B54" s="312"/>
      <c r="C54" s="152" t="s">
        <v>105</v>
      </c>
      <c r="D54" s="151"/>
      <c r="E54" s="151"/>
      <c r="F54" s="151"/>
      <c r="G54" s="151" t="s">
        <v>59</v>
      </c>
      <c r="H54" s="151"/>
      <c r="I54" s="151"/>
      <c r="J54" s="151"/>
      <c r="K54" s="151" t="s">
        <v>59</v>
      </c>
    </row>
    <row r="55" spans="1:11" s="5" customFormat="1" ht="15">
      <c r="A55" s="287"/>
      <c r="B55" s="288"/>
      <c r="C55" s="145" t="s">
        <v>224</v>
      </c>
      <c r="D55" s="153">
        <f>D47</f>
        <v>4268000</v>
      </c>
      <c r="E55" s="153" t="s">
        <v>59</v>
      </c>
      <c r="F55" s="153" t="s">
        <v>59</v>
      </c>
      <c r="G55" s="153">
        <f>G47</f>
        <v>4268000</v>
      </c>
      <c r="H55" s="153">
        <f>H47</f>
        <v>4502740</v>
      </c>
      <c r="I55" s="153" t="s">
        <v>59</v>
      </c>
      <c r="J55" s="153" t="s">
        <v>59</v>
      </c>
      <c r="K55" s="153">
        <f>K47</f>
        <v>4502740</v>
      </c>
    </row>
    <row r="56" s="2" customFormat="1" ht="15"/>
    <row r="57" s="2" customFormat="1" ht="15"/>
    <row r="58" s="2" customFormat="1" ht="15"/>
    <row r="59" s="2" customFormat="1" ht="15"/>
    <row r="60" s="2" customFormat="1" ht="1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2" customFormat="1" ht="15"/>
    <row r="98" s="2" customFormat="1" ht="15"/>
    <row r="99" s="2" customFormat="1" ht="15"/>
    <row r="100" s="2" customFormat="1" ht="15"/>
    <row r="101" s="2" customFormat="1" ht="15"/>
    <row r="102" s="2" customFormat="1" ht="15"/>
    <row r="103" s="2" customFormat="1" ht="15"/>
    <row r="104" s="2" customFormat="1" ht="15"/>
    <row r="105" s="2" customFormat="1" ht="15"/>
    <row r="106" s="2" customFormat="1" ht="15"/>
    <row r="107" s="2" customFormat="1" ht="15"/>
    <row r="108" s="2" customFormat="1" ht="15"/>
    <row r="109" s="2" customFormat="1" ht="15"/>
    <row r="110" s="2" customFormat="1" ht="15"/>
    <row r="111" s="2" customFormat="1" ht="15"/>
    <row r="112" s="2" customFormat="1" ht="15"/>
    <row r="113" s="2" customFormat="1" ht="15"/>
    <row r="114" s="2" customFormat="1" ht="15"/>
    <row r="115" s="2" customFormat="1" ht="15"/>
    <row r="116" s="2" customFormat="1" ht="15"/>
    <row r="117" s="2" customFormat="1" ht="15"/>
    <row r="118" s="2" customFormat="1" ht="15"/>
    <row r="119" s="2" customFormat="1" ht="15"/>
    <row r="120" s="2" customFormat="1" ht="15"/>
    <row r="121" s="2" customFormat="1" ht="15"/>
    <row r="122" s="2" customFormat="1" ht="15"/>
    <row r="123" s="2" customFormat="1" ht="15"/>
    <row r="124" s="2" customFormat="1" ht="15"/>
    <row r="125" s="2" customFormat="1" ht="15"/>
    <row r="126" s="2" customFormat="1" ht="15"/>
    <row r="127" s="2" customFormat="1" ht="15"/>
    <row r="128" s="2" customFormat="1" ht="15"/>
    <row r="129" s="2" customFormat="1" ht="15"/>
    <row r="130" s="2" customFormat="1" ht="15"/>
    <row r="131" s="2" customFormat="1" ht="15"/>
    <row r="132" s="2" customFormat="1" ht="15"/>
    <row r="133" s="2" customFormat="1" ht="15"/>
    <row r="134" s="2" customFormat="1" ht="15"/>
    <row r="135" s="2" customFormat="1" ht="15"/>
    <row r="136" s="2" customFormat="1" ht="15"/>
    <row r="137" s="2" customFormat="1" ht="15"/>
    <row r="138" s="2" customFormat="1" ht="15"/>
    <row r="139" s="2" customFormat="1" ht="15"/>
    <row r="140" s="2" customFormat="1" ht="15"/>
    <row r="141" s="2" customFormat="1" ht="15"/>
    <row r="142" s="2" customFormat="1" ht="15"/>
    <row r="143" s="2" customFormat="1" ht="15"/>
    <row r="144" s="2" customFormat="1" ht="15"/>
    <row r="145" s="2" customFormat="1" ht="15"/>
    <row r="146" s="2" customFormat="1" ht="15"/>
    <row r="147" s="2" customFormat="1" ht="15"/>
    <row r="148" s="2" customFormat="1" ht="15"/>
    <row r="149" s="2" customFormat="1" ht="15"/>
    <row r="150" s="2" customFormat="1" ht="15"/>
    <row r="151" s="2" customFormat="1" ht="15"/>
    <row r="152" s="2" customFormat="1" ht="15"/>
    <row r="153" s="2" customFormat="1" ht="15"/>
    <row r="154" s="2" customFormat="1" ht="15"/>
    <row r="155" s="2" customFormat="1" ht="15"/>
    <row r="156" s="2" customFormat="1" ht="15"/>
    <row r="157" s="2" customFormat="1" ht="15"/>
    <row r="158" s="2" customFormat="1" ht="15"/>
    <row r="159" s="2" customFormat="1" ht="15"/>
    <row r="160"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14" customFormat="1" ht="15"/>
    <row r="210" s="14" customFormat="1" ht="15"/>
    <row r="211" s="14" customFormat="1" ht="15"/>
    <row r="212" s="14" customFormat="1" ht="15"/>
    <row r="213" s="14" customFormat="1" ht="15"/>
  </sheetData>
  <sheetProtection/>
  <mergeCells count="49">
    <mergeCell ref="A51:B51"/>
    <mergeCell ref="A39:B39"/>
    <mergeCell ref="A43:B44"/>
    <mergeCell ref="A52:B52"/>
    <mergeCell ref="A53:B53"/>
    <mergeCell ref="A54:B54"/>
    <mergeCell ref="A45:B45"/>
    <mergeCell ref="A47:B47"/>
    <mergeCell ref="A48:B48"/>
    <mergeCell ref="A49:B49"/>
    <mergeCell ref="A50:B50"/>
    <mergeCell ref="A32:B32"/>
    <mergeCell ref="A33:B33"/>
    <mergeCell ref="A34:B34"/>
    <mergeCell ref="A35:B35"/>
    <mergeCell ref="A36:B36"/>
    <mergeCell ref="A37:B37"/>
    <mergeCell ref="A27:B28"/>
    <mergeCell ref="A29:B29"/>
    <mergeCell ref="A31:B31"/>
    <mergeCell ref="H27:K27"/>
    <mergeCell ref="B21:O21"/>
    <mergeCell ref="B23:G23"/>
    <mergeCell ref="D27:G27"/>
    <mergeCell ref="B25:G25"/>
    <mergeCell ref="A2:O2"/>
    <mergeCell ref="B4:G4"/>
    <mergeCell ref="B5:G5"/>
    <mergeCell ref="B7:G7"/>
    <mergeCell ref="I7:K7"/>
    <mergeCell ref="B8:G8"/>
    <mergeCell ref="H5:N5"/>
    <mergeCell ref="I8:O8"/>
    <mergeCell ref="I11:N11"/>
    <mergeCell ref="B12:H12"/>
    <mergeCell ref="B14:D14"/>
    <mergeCell ref="B16:O16"/>
    <mergeCell ref="B17:O17"/>
    <mergeCell ref="B19:C19"/>
    <mergeCell ref="A55:B55"/>
    <mergeCell ref="L1:O1"/>
    <mergeCell ref="C43:C44"/>
    <mergeCell ref="D43:G43"/>
    <mergeCell ref="H43:K43"/>
    <mergeCell ref="I10:K10"/>
    <mergeCell ref="B11:G11"/>
    <mergeCell ref="B10:G10"/>
    <mergeCell ref="L27:O27"/>
    <mergeCell ref="C27:C28"/>
  </mergeCells>
  <printOptions horizontalCentered="1"/>
  <pageMargins left="0" right="0" top="0.2755905511811024" bottom="0" header="0" footer="0"/>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tabColor theme="3" tint="-0.24997000396251678"/>
    <pageSetUpPr fitToPage="1"/>
  </sheetPr>
  <dimension ref="A2:O50"/>
  <sheetViews>
    <sheetView view="pageBreakPreview" zoomScale="85" zoomScaleSheetLayoutView="85" zoomScalePageLayoutView="0" workbookViewId="0" topLeftCell="B1">
      <selection activeCell="C11" sqref="C11"/>
    </sheetView>
  </sheetViews>
  <sheetFormatPr defaultColWidth="9.00390625" defaultRowHeight="15.75"/>
  <cols>
    <col min="1" max="1" width="7.375" style="0" hidden="1" customWidth="1"/>
    <col min="2" max="2" width="11.00390625" style="7" customWidth="1"/>
    <col min="3" max="3" width="40.50390625" style="7" customWidth="1"/>
    <col min="4" max="4" width="9.50390625" style="7" customWidth="1"/>
    <col min="5" max="5" width="10.75390625" style="7" customWidth="1"/>
    <col min="6" max="6" width="11.125" style="7" customWidth="1"/>
    <col min="7" max="8" width="9.625" style="7" customWidth="1"/>
    <col min="9" max="10" width="11.00390625" style="7" customWidth="1"/>
    <col min="11" max="11" width="9.875" style="7" customWidth="1"/>
    <col min="12" max="12" width="9.50390625" style="7" customWidth="1"/>
    <col min="13" max="13" width="10.375" style="7" customWidth="1"/>
    <col min="14" max="14" width="10.875" style="7" customWidth="1"/>
    <col min="15" max="15" width="9.875" style="7" customWidth="1"/>
  </cols>
  <sheetData>
    <row r="1" s="5" customFormat="1" ht="9.75" customHeight="1"/>
    <row r="2" spans="2:3" s="5" customFormat="1" ht="20.25" customHeight="1">
      <c r="B2" s="76" t="s">
        <v>33</v>
      </c>
      <c r="C2" s="77" t="s">
        <v>236</v>
      </c>
    </row>
    <row r="3" spans="2:3" s="5" customFormat="1" ht="15">
      <c r="B3" s="76" t="s">
        <v>230</v>
      </c>
      <c r="C3" s="77" t="s">
        <v>237</v>
      </c>
    </row>
    <row r="4" spans="8:15" s="5" customFormat="1" ht="15">
      <c r="H4" s="4"/>
      <c r="I4" s="4"/>
      <c r="J4" s="4"/>
      <c r="K4" s="4"/>
      <c r="L4" s="4"/>
      <c r="M4" s="4"/>
      <c r="N4" s="4"/>
      <c r="O4" s="4" t="s">
        <v>98</v>
      </c>
    </row>
    <row r="5" spans="1:15" s="5" customFormat="1" ht="33" customHeight="1">
      <c r="A5" s="274" t="s">
        <v>162</v>
      </c>
      <c r="B5" s="274" t="s">
        <v>238</v>
      </c>
      <c r="C5" s="264" t="s">
        <v>113</v>
      </c>
      <c r="D5" s="268" t="s">
        <v>233</v>
      </c>
      <c r="E5" s="290"/>
      <c r="F5" s="290"/>
      <c r="G5" s="269"/>
      <c r="H5" s="268" t="s">
        <v>240</v>
      </c>
      <c r="I5" s="290"/>
      <c r="J5" s="290"/>
      <c r="K5" s="269"/>
      <c r="L5" s="268" t="s">
        <v>234</v>
      </c>
      <c r="M5" s="290"/>
      <c r="N5" s="290"/>
      <c r="O5" s="300"/>
    </row>
    <row r="6" spans="1:15" s="80" customFormat="1" ht="47.25" customHeight="1">
      <c r="A6" s="275"/>
      <c r="B6" s="275"/>
      <c r="C6" s="266"/>
      <c r="D6" s="78" t="s">
        <v>3</v>
      </c>
      <c r="E6" s="78" t="s">
        <v>4</v>
      </c>
      <c r="F6" s="79" t="s">
        <v>235</v>
      </c>
      <c r="G6" s="78" t="s">
        <v>101</v>
      </c>
      <c r="H6" s="78" t="s">
        <v>3</v>
      </c>
      <c r="I6" s="78" t="s">
        <v>4</v>
      </c>
      <c r="J6" s="79" t="s">
        <v>235</v>
      </c>
      <c r="K6" s="78" t="s">
        <v>102</v>
      </c>
      <c r="L6" s="78" t="s">
        <v>3</v>
      </c>
      <c r="M6" s="78" t="s">
        <v>4</v>
      </c>
      <c r="N6" s="79" t="s">
        <v>235</v>
      </c>
      <c r="O6" s="78" t="s">
        <v>103</v>
      </c>
    </row>
    <row r="7" spans="1:15" s="80" customFormat="1" ht="12.75">
      <c r="A7" s="10">
        <v>1</v>
      </c>
      <c r="B7" s="10">
        <v>1</v>
      </c>
      <c r="C7" s="10">
        <v>2</v>
      </c>
      <c r="D7" s="10">
        <v>3</v>
      </c>
      <c r="E7" s="10">
        <v>4</v>
      </c>
      <c r="F7" s="10">
        <v>5</v>
      </c>
      <c r="G7" s="10">
        <v>6</v>
      </c>
      <c r="H7" s="10">
        <v>7</v>
      </c>
      <c r="I7" s="10">
        <v>8</v>
      </c>
      <c r="J7" s="10">
        <v>9</v>
      </c>
      <c r="K7" s="10">
        <v>10</v>
      </c>
      <c r="L7" s="10">
        <v>11</v>
      </c>
      <c r="M7" s="10">
        <v>12</v>
      </c>
      <c r="N7" s="10">
        <v>13</v>
      </c>
      <c r="O7" s="10">
        <v>14</v>
      </c>
    </row>
    <row r="8" spans="1:15" s="255" customFormat="1" ht="33" customHeight="1">
      <c r="A8" s="45" t="s">
        <v>212</v>
      </c>
      <c r="B8" s="142" t="s">
        <v>212</v>
      </c>
      <c r="C8" s="10" t="s">
        <v>213</v>
      </c>
      <c r="D8" s="10"/>
      <c r="E8" s="10"/>
      <c r="F8" s="10"/>
      <c r="G8" s="10"/>
      <c r="H8" s="10"/>
      <c r="I8" s="10"/>
      <c r="J8" s="10"/>
      <c r="K8" s="10"/>
      <c r="L8" s="10"/>
      <c r="M8" s="10"/>
      <c r="N8" s="10"/>
      <c r="O8" s="10"/>
    </row>
    <row r="9" spans="1:15" s="255" customFormat="1" ht="66" customHeight="1">
      <c r="A9" s="45" t="s">
        <v>207</v>
      </c>
      <c r="B9" s="142" t="s">
        <v>207</v>
      </c>
      <c r="C9" s="143" t="s">
        <v>181</v>
      </c>
      <c r="D9" s="10"/>
      <c r="E9" s="10"/>
      <c r="F9" s="10"/>
      <c r="G9" s="10"/>
      <c r="H9" s="10"/>
      <c r="I9" s="10"/>
      <c r="J9" s="10"/>
      <c r="K9" s="10"/>
      <c r="L9" s="10"/>
      <c r="M9" s="10"/>
      <c r="N9" s="10"/>
      <c r="O9" s="10"/>
    </row>
    <row r="10" spans="1:15" s="35" customFormat="1" ht="15" hidden="1">
      <c r="A10" s="44"/>
      <c r="B10" s="142" t="s">
        <v>49</v>
      </c>
      <c r="C10" s="29" t="s">
        <v>122</v>
      </c>
      <c r="D10" s="31"/>
      <c r="E10" s="31"/>
      <c r="F10" s="31"/>
      <c r="G10" s="31">
        <f>D10+E10</f>
        <v>0</v>
      </c>
      <c r="H10" s="31"/>
      <c r="I10" s="31"/>
      <c r="J10" s="31"/>
      <c r="K10" s="31">
        <f>H10+I10</f>
        <v>0</v>
      </c>
      <c r="L10" s="31"/>
      <c r="M10" s="31"/>
      <c r="N10" s="31"/>
      <c r="O10" s="31">
        <f>L10+M10</f>
        <v>0</v>
      </c>
    </row>
    <row r="11" spans="1:15" s="35" customFormat="1" ht="15" hidden="1">
      <c r="A11" s="44"/>
      <c r="B11" s="10">
        <v>2120</v>
      </c>
      <c r="C11" s="29" t="s">
        <v>123</v>
      </c>
      <c r="D11" s="31"/>
      <c r="E11" s="31"/>
      <c r="F11" s="31"/>
      <c r="G11" s="31">
        <f>D11+E11</f>
        <v>0</v>
      </c>
      <c r="H11" s="31"/>
      <c r="I11" s="31"/>
      <c r="J11" s="31"/>
      <c r="K11" s="31">
        <f>H11+I11</f>
        <v>0</v>
      </c>
      <c r="L11" s="31"/>
      <c r="M11" s="31"/>
      <c r="N11" s="31"/>
      <c r="O11" s="31">
        <f>L11+M11</f>
        <v>0</v>
      </c>
    </row>
    <row r="12" spans="1:15" s="35" customFormat="1" ht="15" hidden="1">
      <c r="A12" s="44"/>
      <c r="B12" s="10">
        <v>2210</v>
      </c>
      <c r="C12" s="29" t="s">
        <v>124</v>
      </c>
      <c r="D12" s="31"/>
      <c r="E12" s="31"/>
      <c r="F12" s="31"/>
      <c r="G12" s="31">
        <f>D12+E12</f>
        <v>0</v>
      </c>
      <c r="H12" s="31"/>
      <c r="I12" s="31"/>
      <c r="J12" s="31"/>
      <c r="K12" s="31">
        <f>H12+I12</f>
        <v>0</v>
      </c>
      <c r="L12" s="31"/>
      <c r="M12" s="31"/>
      <c r="N12" s="31"/>
      <c r="O12" s="31">
        <f>L12+M12</f>
        <v>0</v>
      </c>
    </row>
    <row r="13" spans="1:15" s="35" customFormat="1" ht="15.75" customHeight="1" hidden="1">
      <c r="A13" s="44"/>
      <c r="B13" s="10">
        <v>2220</v>
      </c>
      <c r="C13" s="29" t="s">
        <v>40</v>
      </c>
      <c r="D13" s="31"/>
      <c r="E13" s="31"/>
      <c r="F13" s="31"/>
      <c r="G13" s="31"/>
      <c r="H13" s="31"/>
      <c r="I13" s="31"/>
      <c r="J13" s="31"/>
      <c r="K13" s="31"/>
      <c r="L13" s="31"/>
      <c r="M13" s="31"/>
      <c r="N13" s="31"/>
      <c r="O13" s="31"/>
    </row>
    <row r="14" spans="1:15" s="35" customFormat="1" ht="15.75" customHeight="1" hidden="1">
      <c r="A14" s="44"/>
      <c r="B14" s="10">
        <v>2230</v>
      </c>
      <c r="C14" s="29" t="s">
        <v>41</v>
      </c>
      <c r="D14" s="31"/>
      <c r="E14" s="31"/>
      <c r="F14" s="31"/>
      <c r="G14" s="31"/>
      <c r="H14" s="31"/>
      <c r="I14" s="31"/>
      <c r="J14" s="31"/>
      <c r="K14" s="31"/>
      <c r="L14" s="31"/>
      <c r="M14" s="31"/>
      <c r="N14" s="31"/>
      <c r="O14" s="31"/>
    </row>
    <row r="15" spans="1:15" s="35" customFormat="1" ht="15" hidden="1">
      <c r="A15" s="44"/>
      <c r="B15" s="10">
        <v>2240</v>
      </c>
      <c r="C15" s="29" t="s">
        <v>42</v>
      </c>
      <c r="D15" s="31"/>
      <c r="E15" s="31"/>
      <c r="F15" s="31"/>
      <c r="G15" s="31">
        <f>D15+E15</f>
        <v>0</v>
      </c>
      <c r="H15" s="31"/>
      <c r="I15" s="31"/>
      <c r="J15" s="31"/>
      <c r="K15" s="31">
        <f>H15+I15</f>
        <v>0</v>
      </c>
      <c r="L15" s="31"/>
      <c r="M15" s="31"/>
      <c r="N15" s="31"/>
      <c r="O15" s="31">
        <f>L15+M15</f>
        <v>0</v>
      </c>
    </row>
    <row r="16" spans="1:15" s="35" customFormat="1" ht="15.75" customHeight="1" hidden="1">
      <c r="A16" s="44"/>
      <c r="B16" s="10">
        <v>2250</v>
      </c>
      <c r="C16" s="29" t="s">
        <v>43</v>
      </c>
      <c r="D16" s="31"/>
      <c r="E16" s="31"/>
      <c r="F16" s="31"/>
      <c r="G16" s="31">
        <f>D16+E16</f>
        <v>0</v>
      </c>
      <c r="H16" s="31"/>
      <c r="I16" s="31"/>
      <c r="J16" s="31"/>
      <c r="K16" s="31">
        <f>H16+I16</f>
        <v>0</v>
      </c>
      <c r="L16" s="31"/>
      <c r="M16" s="31"/>
      <c r="N16" s="31"/>
      <c r="O16" s="31">
        <f>L16+M16</f>
        <v>0</v>
      </c>
    </row>
    <row r="17" spans="1:15" s="35" customFormat="1" ht="15.75" customHeight="1" hidden="1">
      <c r="A17" s="44"/>
      <c r="B17" s="10">
        <v>2260</v>
      </c>
      <c r="C17" s="29" t="s">
        <v>125</v>
      </c>
      <c r="D17" s="31">
        <f>'2019-2(1;2;3;4;5;.5.1;5.2)'!L38*1.035</f>
        <v>0</v>
      </c>
      <c r="E17" s="31"/>
      <c r="F17" s="31"/>
      <c r="G17" s="31"/>
      <c r="H17" s="31"/>
      <c r="I17" s="31"/>
      <c r="J17" s="31"/>
      <c r="K17" s="31"/>
      <c r="L17" s="31"/>
      <c r="M17" s="31"/>
      <c r="N17" s="31"/>
      <c r="O17" s="31"/>
    </row>
    <row r="18" spans="1:15" s="35" customFormat="1" ht="15" hidden="1">
      <c r="A18" s="44"/>
      <c r="B18" s="10">
        <v>2270</v>
      </c>
      <c r="C18" s="29" t="s">
        <v>44</v>
      </c>
      <c r="D18" s="31">
        <f>SUM(D19:D21)</f>
        <v>0</v>
      </c>
      <c r="E18" s="31"/>
      <c r="F18" s="31"/>
      <c r="G18" s="31">
        <f aca="true" t="shared" si="0" ref="G18:G23">D18+E18</f>
        <v>0</v>
      </c>
      <c r="H18" s="31">
        <f>SUM(H19:H21)</f>
        <v>0</v>
      </c>
      <c r="I18" s="31"/>
      <c r="J18" s="31"/>
      <c r="K18" s="31">
        <f aca="true" t="shared" si="1" ref="K18:K23">H18+I18</f>
        <v>0</v>
      </c>
      <c r="L18" s="31">
        <f>SUM(L19:L21)</f>
        <v>0</v>
      </c>
      <c r="M18" s="31"/>
      <c r="N18" s="31"/>
      <c r="O18" s="31">
        <f aca="true" t="shared" si="2" ref="O18:O23">L18+M18</f>
        <v>0</v>
      </c>
    </row>
    <row r="19" spans="1:15" s="35" customFormat="1" ht="15" hidden="1">
      <c r="A19" s="44"/>
      <c r="B19" s="10">
        <v>2271</v>
      </c>
      <c r="C19" s="29" t="s">
        <v>142</v>
      </c>
      <c r="D19" s="31"/>
      <c r="E19" s="31"/>
      <c r="F19" s="31"/>
      <c r="G19" s="31">
        <f t="shared" si="0"/>
        <v>0</v>
      </c>
      <c r="H19" s="31"/>
      <c r="I19" s="31"/>
      <c r="J19" s="31"/>
      <c r="K19" s="31">
        <f t="shared" si="1"/>
        <v>0</v>
      </c>
      <c r="L19" s="31"/>
      <c r="M19" s="31"/>
      <c r="N19" s="31"/>
      <c r="O19" s="31">
        <f t="shared" si="2"/>
        <v>0</v>
      </c>
    </row>
    <row r="20" spans="1:15" s="35" customFormat="1" ht="15" hidden="1">
      <c r="A20" s="44"/>
      <c r="B20" s="10">
        <v>2272</v>
      </c>
      <c r="C20" s="29" t="s">
        <v>143</v>
      </c>
      <c r="D20" s="31"/>
      <c r="E20" s="31"/>
      <c r="F20" s="31"/>
      <c r="G20" s="31">
        <f t="shared" si="0"/>
        <v>0</v>
      </c>
      <c r="H20" s="31"/>
      <c r="I20" s="31"/>
      <c r="J20" s="31"/>
      <c r="K20" s="31">
        <f t="shared" si="1"/>
        <v>0</v>
      </c>
      <c r="L20" s="31"/>
      <c r="M20" s="31"/>
      <c r="N20" s="31"/>
      <c r="O20" s="31">
        <f t="shared" si="2"/>
        <v>0</v>
      </c>
    </row>
    <row r="21" spans="1:15" s="35" customFormat="1" ht="15" hidden="1">
      <c r="A21" s="44"/>
      <c r="B21" s="10">
        <v>2273</v>
      </c>
      <c r="C21" s="29" t="s">
        <v>144</v>
      </c>
      <c r="D21" s="31"/>
      <c r="E21" s="31"/>
      <c r="F21" s="31"/>
      <c r="G21" s="31">
        <f t="shared" si="0"/>
        <v>0</v>
      </c>
      <c r="H21" s="31"/>
      <c r="I21" s="31"/>
      <c r="J21" s="31"/>
      <c r="K21" s="31">
        <f t="shared" si="1"/>
        <v>0</v>
      </c>
      <c r="L21" s="31"/>
      <c r="M21" s="31"/>
      <c r="N21" s="31"/>
      <c r="O21" s="31">
        <f t="shared" si="2"/>
        <v>0</v>
      </c>
    </row>
    <row r="22" spans="1:15" s="35" customFormat="1" ht="25.5" customHeight="1" hidden="1">
      <c r="A22" s="44"/>
      <c r="B22" s="10">
        <v>2281</v>
      </c>
      <c r="C22" s="29" t="s">
        <v>45</v>
      </c>
      <c r="D22" s="31"/>
      <c r="E22" s="31"/>
      <c r="F22" s="31"/>
      <c r="G22" s="31">
        <f t="shared" si="0"/>
        <v>0</v>
      </c>
      <c r="H22" s="31">
        <f>D22*1.032</f>
        <v>0</v>
      </c>
      <c r="I22" s="31"/>
      <c r="J22" s="31"/>
      <c r="K22" s="31">
        <f t="shared" si="1"/>
        <v>0</v>
      </c>
      <c r="L22" s="31"/>
      <c r="M22" s="31"/>
      <c r="N22" s="31"/>
      <c r="O22" s="31">
        <f t="shared" si="2"/>
        <v>0</v>
      </c>
    </row>
    <row r="23" spans="1:15" s="35" customFormat="1" ht="31.5" customHeight="1" hidden="1">
      <c r="A23" s="44"/>
      <c r="B23" s="10">
        <v>2282</v>
      </c>
      <c r="C23" s="29" t="s">
        <v>46</v>
      </c>
      <c r="D23" s="31"/>
      <c r="E23" s="31"/>
      <c r="F23" s="31"/>
      <c r="G23" s="31">
        <f t="shared" si="0"/>
        <v>0</v>
      </c>
      <c r="H23" s="31"/>
      <c r="I23" s="31"/>
      <c r="J23" s="31"/>
      <c r="K23" s="31">
        <f t="shared" si="1"/>
        <v>0</v>
      </c>
      <c r="L23" s="31"/>
      <c r="M23" s="31"/>
      <c r="N23" s="31">
        <f>M23</f>
        <v>0</v>
      </c>
      <c r="O23" s="31">
        <f t="shared" si="2"/>
        <v>0</v>
      </c>
    </row>
    <row r="24" spans="1:15" s="35" customFormat="1" ht="15.75" customHeight="1" hidden="1">
      <c r="A24" s="44"/>
      <c r="B24" s="10">
        <v>2400</v>
      </c>
      <c r="C24" s="29" t="s">
        <v>126</v>
      </c>
      <c r="D24" s="31"/>
      <c r="E24" s="31"/>
      <c r="F24" s="31"/>
      <c r="G24" s="31"/>
      <c r="H24" s="31"/>
      <c r="I24" s="31"/>
      <c r="J24" s="31"/>
      <c r="K24" s="31"/>
      <c r="L24" s="31"/>
      <c r="M24" s="31"/>
      <c r="N24" s="31"/>
      <c r="O24" s="31"/>
    </row>
    <row r="25" spans="1:15" s="35" customFormat="1" ht="29.25" customHeight="1">
      <c r="A25" s="44"/>
      <c r="B25" s="10">
        <v>2610</v>
      </c>
      <c r="C25" s="29" t="s">
        <v>47</v>
      </c>
      <c r="D25" s="31">
        <v>2893218.91</v>
      </c>
      <c r="E25" s="31"/>
      <c r="F25" s="31"/>
      <c r="G25" s="31">
        <f>D25+E25</f>
        <v>2893218.91</v>
      </c>
      <c r="H25" s="31">
        <v>7497000</v>
      </c>
      <c r="I25" s="31"/>
      <c r="J25" s="31"/>
      <c r="K25" s="31">
        <f>H25+I25</f>
        <v>7497000</v>
      </c>
      <c r="L25" s="31">
        <v>4000000</v>
      </c>
      <c r="M25" s="31"/>
      <c r="N25" s="31"/>
      <c r="O25" s="31">
        <f>L25+M25</f>
        <v>4000000</v>
      </c>
    </row>
    <row r="26" spans="1:15" s="35" customFormat="1" ht="25.5" customHeight="1" hidden="1">
      <c r="A26" s="44"/>
      <c r="B26" s="10">
        <v>2620</v>
      </c>
      <c r="C26" s="29" t="s">
        <v>48</v>
      </c>
      <c r="D26" s="31"/>
      <c r="E26" s="31"/>
      <c r="F26" s="31"/>
      <c r="G26" s="31"/>
      <c r="H26" s="31"/>
      <c r="I26" s="31"/>
      <c r="J26" s="31"/>
      <c r="K26" s="31"/>
      <c r="L26" s="31"/>
      <c r="M26" s="31"/>
      <c r="N26" s="31"/>
      <c r="O26" s="31"/>
    </row>
    <row r="27" spans="1:15" s="35" customFormat="1" ht="19.5" customHeight="1" hidden="1">
      <c r="A27" s="44"/>
      <c r="B27" s="10">
        <v>2630</v>
      </c>
      <c r="C27" s="29" t="s">
        <v>127</v>
      </c>
      <c r="D27" s="31"/>
      <c r="E27" s="31"/>
      <c r="F27" s="31"/>
      <c r="G27" s="31"/>
      <c r="H27" s="31"/>
      <c r="I27" s="31"/>
      <c r="J27" s="31"/>
      <c r="K27" s="31"/>
      <c r="L27" s="31"/>
      <c r="M27" s="31"/>
      <c r="N27" s="31"/>
      <c r="O27" s="31"/>
    </row>
    <row r="28" spans="1:15" s="35" customFormat="1" ht="15.75" customHeight="1" hidden="1">
      <c r="A28" s="44"/>
      <c r="B28" s="10">
        <v>2700</v>
      </c>
      <c r="C28" s="29" t="s">
        <v>128</v>
      </c>
      <c r="D28" s="31"/>
      <c r="E28" s="31"/>
      <c r="F28" s="31"/>
      <c r="G28" s="31">
        <f>D28+E28</f>
        <v>0</v>
      </c>
      <c r="H28" s="31"/>
      <c r="I28" s="31"/>
      <c r="J28" s="31"/>
      <c r="K28" s="31">
        <f>H28+I28</f>
        <v>0</v>
      </c>
      <c r="L28" s="31"/>
      <c r="M28" s="31"/>
      <c r="N28" s="31"/>
      <c r="O28" s="31">
        <f>L28+M28</f>
        <v>0</v>
      </c>
    </row>
    <row r="29" spans="1:15" s="35" customFormat="1" ht="15.75" customHeight="1" hidden="1">
      <c r="A29" s="44"/>
      <c r="B29" s="10">
        <v>2800</v>
      </c>
      <c r="C29" s="29" t="s">
        <v>129</v>
      </c>
      <c r="D29" s="31"/>
      <c r="E29" s="31"/>
      <c r="F29" s="31"/>
      <c r="G29" s="31"/>
      <c r="H29" s="31"/>
      <c r="I29" s="31"/>
      <c r="J29" s="31"/>
      <c r="K29" s="31"/>
      <c r="L29" s="31"/>
      <c r="M29" s="31"/>
      <c r="N29" s="31"/>
      <c r="O29" s="31"/>
    </row>
    <row r="30" spans="1:15" s="35" customFormat="1" ht="25.5" customHeight="1" hidden="1">
      <c r="A30" s="44"/>
      <c r="B30" s="10">
        <v>3110</v>
      </c>
      <c r="C30" s="29" t="s">
        <v>130</v>
      </c>
      <c r="D30" s="31"/>
      <c r="E30" s="31"/>
      <c r="F30" s="31"/>
      <c r="G30" s="31"/>
      <c r="H30" s="31"/>
      <c r="I30" s="31"/>
      <c r="J30" s="31"/>
      <c r="K30" s="31"/>
      <c r="L30" s="31"/>
      <c r="M30" s="31"/>
      <c r="N30" s="31"/>
      <c r="O30" s="31"/>
    </row>
    <row r="31" spans="1:15" s="35" customFormat="1" ht="15.75" customHeight="1" hidden="1">
      <c r="A31" s="44"/>
      <c r="B31" s="10">
        <v>3120</v>
      </c>
      <c r="C31" s="29" t="s">
        <v>50</v>
      </c>
      <c r="D31" s="31"/>
      <c r="E31" s="31"/>
      <c r="F31" s="31"/>
      <c r="G31" s="31"/>
      <c r="H31" s="31"/>
      <c r="I31" s="31"/>
      <c r="J31" s="31"/>
      <c r="K31" s="31"/>
      <c r="L31" s="31"/>
      <c r="M31" s="31"/>
      <c r="N31" s="31"/>
      <c r="O31" s="31"/>
    </row>
    <row r="32" spans="1:15" s="35" customFormat="1" ht="15.75" customHeight="1" hidden="1">
      <c r="A32" s="44"/>
      <c r="B32" s="10">
        <v>3130</v>
      </c>
      <c r="C32" s="29" t="s">
        <v>51</v>
      </c>
      <c r="D32" s="31"/>
      <c r="E32" s="31"/>
      <c r="F32" s="31"/>
      <c r="G32" s="31"/>
      <c r="H32" s="31"/>
      <c r="I32" s="31"/>
      <c r="J32" s="31"/>
      <c r="K32" s="31"/>
      <c r="L32" s="31"/>
      <c r="M32" s="31"/>
      <c r="N32" s="31"/>
      <c r="O32" s="31"/>
    </row>
    <row r="33" spans="1:15" s="35" customFormat="1" ht="15.75" customHeight="1" hidden="1">
      <c r="A33" s="44"/>
      <c r="B33" s="10">
        <v>3140</v>
      </c>
      <c r="C33" s="29" t="s">
        <v>52</v>
      </c>
      <c r="D33" s="31"/>
      <c r="E33" s="31"/>
      <c r="F33" s="31"/>
      <c r="G33" s="31"/>
      <c r="H33" s="31"/>
      <c r="I33" s="31"/>
      <c r="J33" s="31"/>
      <c r="K33" s="31"/>
      <c r="L33" s="31"/>
      <c r="M33" s="31"/>
      <c r="N33" s="31"/>
      <c r="O33" s="31"/>
    </row>
    <row r="34" spans="1:15" s="35" customFormat="1" ht="15.75" customHeight="1" hidden="1">
      <c r="A34" s="44"/>
      <c r="B34" s="10">
        <v>3150</v>
      </c>
      <c r="C34" s="29" t="s">
        <v>53</v>
      </c>
      <c r="D34" s="31"/>
      <c r="E34" s="31"/>
      <c r="F34" s="31"/>
      <c r="G34" s="31"/>
      <c r="H34" s="31"/>
      <c r="I34" s="31"/>
      <c r="J34" s="31"/>
      <c r="K34" s="31"/>
      <c r="L34" s="31"/>
      <c r="M34" s="31"/>
      <c r="N34" s="31"/>
      <c r="O34" s="31"/>
    </row>
    <row r="35" spans="1:15" s="35" customFormat="1" ht="15.75" customHeight="1" hidden="1">
      <c r="A35" s="44"/>
      <c r="B35" s="10">
        <v>3160</v>
      </c>
      <c r="C35" s="29" t="s">
        <v>131</v>
      </c>
      <c r="D35" s="31"/>
      <c r="E35" s="31"/>
      <c r="F35" s="31"/>
      <c r="G35" s="31"/>
      <c r="H35" s="31"/>
      <c r="I35" s="31"/>
      <c r="J35" s="31"/>
      <c r="K35" s="31"/>
      <c r="L35" s="31"/>
      <c r="M35" s="31"/>
      <c r="N35" s="31"/>
      <c r="O35" s="31"/>
    </row>
    <row r="36" spans="1:15" s="35" customFormat="1" ht="25.5" customHeight="1" hidden="1">
      <c r="A36" s="44"/>
      <c r="B36" s="10">
        <v>3210</v>
      </c>
      <c r="C36" s="29" t="s">
        <v>54</v>
      </c>
      <c r="D36" s="31"/>
      <c r="E36" s="31"/>
      <c r="F36" s="31"/>
      <c r="G36" s="31"/>
      <c r="H36" s="31"/>
      <c r="I36" s="31"/>
      <c r="J36" s="31"/>
      <c r="K36" s="31"/>
      <c r="L36" s="31"/>
      <c r="M36" s="31"/>
      <c r="N36" s="31"/>
      <c r="O36" s="31"/>
    </row>
    <row r="37" spans="1:15" s="35" customFormat="1" ht="25.5" customHeight="1" hidden="1">
      <c r="A37" s="44"/>
      <c r="B37" s="10">
        <v>3220</v>
      </c>
      <c r="C37" s="29" t="s">
        <v>55</v>
      </c>
      <c r="D37" s="31"/>
      <c r="E37" s="31"/>
      <c r="F37" s="31"/>
      <c r="G37" s="31"/>
      <c r="H37" s="31"/>
      <c r="I37" s="31"/>
      <c r="J37" s="31"/>
      <c r="K37" s="31"/>
      <c r="L37" s="31"/>
      <c r="M37" s="31"/>
      <c r="N37" s="31"/>
      <c r="O37" s="31"/>
    </row>
    <row r="38" spans="1:15" s="35" customFormat="1" ht="25.5" customHeight="1" hidden="1">
      <c r="A38" s="44"/>
      <c r="B38" s="10">
        <v>3230</v>
      </c>
      <c r="C38" s="29" t="s">
        <v>132</v>
      </c>
      <c r="D38" s="31"/>
      <c r="E38" s="31"/>
      <c r="F38" s="31"/>
      <c r="G38" s="31"/>
      <c r="H38" s="31"/>
      <c r="I38" s="31"/>
      <c r="J38" s="31"/>
      <c r="K38" s="31"/>
      <c r="L38" s="31"/>
      <c r="M38" s="31"/>
      <c r="N38" s="31"/>
      <c r="O38" s="31"/>
    </row>
    <row r="39" spans="1:15" s="35" customFormat="1" ht="15.75" customHeight="1" hidden="1">
      <c r="A39" s="44"/>
      <c r="B39" s="10">
        <v>3240</v>
      </c>
      <c r="C39" s="29" t="s">
        <v>56</v>
      </c>
      <c r="D39" s="31"/>
      <c r="E39" s="31"/>
      <c r="F39" s="31"/>
      <c r="G39" s="31"/>
      <c r="H39" s="31"/>
      <c r="I39" s="31"/>
      <c r="J39" s="31"/>
      <c r="K39" s="31"/>
      <c r="L39" s="31"/>
      <c r="M39" s="31"/>
      <c r="N39" s="31"/>
      <c r="O39" s="31"/>
    </row>
    <row r="40" spans="1:15" s="35" customFormat="1" ht="15.75" customHeight="1" hidden="1">
      <c r="A40" s="44"/>
      <c r="B40" s="10">
        <v>9000</v>
      </c>
      <c r="C40" s="29" t="s">
        <v>57</v>
      </c>
      <c r="D40" s="31"/>
      <c r="E40" s="31"/>
      <c r="F40" s="31"/>
      <c r="G40" s="31"/>
      <c r="H40" s="31"/>
      <c r="I40" s="31"/>
      <c r="J40" s="31"/>
      <c r="K40" s="31"/>
      <c r="L40" s="31"/>
      <c r="M40" s="31"/>
      <c r="N40" s="31"/>
      <c r="O40" s="31"/>
    </row>
    <row r="41" spans="1:15" s="255" customFormat="1" ht="14.25" customHeight="1">
      <c r="A41" s="48"/>
      <c r="B41" s="144"/>
      <c r="C41" s="145" t="s">
        <v>224</v>
      </c>
      <c r="D41" s="146">
        <f>SUM(D10:D40)-D18</f>
        <v>2893218.91</v>
      </c>
      <c r="E41" s="146">
        <f>SUM(E10:E40)</f>
        <v>0</v>
      </c>
      <c r="F41" s="146">
        <f>SUM(F10:F40)</f>
        <v>0</v>
      </c>
      <c r="G41" s="30">
        <f>D41+E41</f>
        <v>2893218.91</v>
      </c>
      <c r="H41" s="146">
        <f>SUM(H10:H40)-H18</f>
        <v>7497000</v>
      </c>
      <c r="I41" s="146">
        <f>SUM(I10:I40)</f>
        <v>0</v>
      </c>
      <c r="J41" s="146">
        <f>SUM(J10:J40)</f>
        <v>0</v>
      </c>
      <c r="K41" s="30">
        <f>H41+I41</f>
        <v>7497000</v>
      </c>
      <c r="L41" s="146">
        <f>SUM(L10:L40)-L18</f>
        <v>4000000</v>
      </c>
      <c r="M41" s="146">
        <f>SUM(M10:M40)</f>
        <v>0</v>
      </c>
      <c r="N41" s="146">
        <f>SUM(N10:N40)</f>
        <v>0</v>
      </c>
      <c r="O41" s="30">
        <f>L41+M41</f>
        <v>4000000</v>
      </c>
    </row>
    <row r="42" s="5" customFormat="1" ht="15"/>
    <row r="43" spans="2:3" s="5" customFormat="1" ht="15">
      <c r="B43" s="9" t="s">
        <v>231</v>
      </c>
      <c r="C43" s="3" t="s">
        <v>239</v>
      </c>
    </row>
    <row r="44" spans="11:15" s="5" customFormat="1" ht="15">
      <c r="K44" s="4"/>
      <c r="O44" s="4" t="s">
        <v>98</v>
      </c>
    </row>
    <row r="45" spans="1:15" s="5" customFormat="1" ht="29.25" customHeight="1">
      <c r="A45" s="274" t="s">
        <v>162</v>
      </c>
      <c r="B45" s="274" t="s">
        <v>238</v>
      </c>
      <c r="C45" s="274" t="s">
        <v>113</v>
      </c>
      <c r="D45" s="268" t="s">
        <v>233</v>
      </c>
      <c r="E45" s="290"/>
      <c r="F45" s="290"/>
      <c r="G45" s="269"/>
      <c r="H45" s="268" t="s">
        <v>240</v>
      </c>
      <c r="I45" s="290"/>
      <c r="J45" s="290"/>
      <c r="K45" s="269"/>
      <c r="L45" s="268" t="s">
        <v>234</v>
      </c>
      <c r="M45" s="290"/>
      <c r="N45" s="290"/>
      <c r="O45" s="300"/>
    </row>
    <row r="46" spans="1:15" s="74" customFormat="1" ht="48" customHeight="1">
      <c r="A46" s="275"/>
      <c r="B46" s="275"/>
      <c r="C46" s="275"/>
      <c r="D46" s="78" t="s">
        <v>99</v>
      </c>
      <c r="E46" s="78" t="s">
        <v>4</v>
      </c>
      <c r="F46" s="79" t="s">
        <v>235</v>
      </c>
      <c r="G46" s="78" t="s">
        <v>101</v>
      </c>
      <c r="H46" s="78" t="s">
        <v>99</v>
      </c>
      <c r="I46" s="78" t="s">
        <v>4</v>
      </c>
      <c r="J46" s="79" t="s">
        <v>235</v>
      </c>
      <c r="K46" s="78" t="s">
        <v>102</v>
      </c>
      <c r="L46" s="81" t="s">
        <v>99</v>
      </c>
      <c r="M46" s="82" t="s">
        <v>4</v>
      </c>
      <c r="N46" s="79" t="s">
        <v>235</v>
      </c>
      <c r="O46" s="82" t="s">
        <v>103</v>
      </c>
    </row>
    <row r="47" spans="1:15" s="74" customFormat="1" ht="13.5">
      <c r="A47" s="10">
        <v>1</v>
      </c>
      <c r="B47" s="10">
        <v>1</v>
      </c>
      <c r="C47" s="10">
        <v>2</v>
      </c>
      <c r="D47" s="10">
        <v>3</v>
      </c>
      <c r="E47" s="10">
        <v>4</v>
      </c>
      <c r="F47" s="10">
        <v>5</v>
      </c>
      <c r="G47" s="10">
        <v>6</v>
      </c>
      <c r="H47" s="10">
        <v>7</v>
      </c>
      <c r="I47" s="10">
        <v>8</v>
      </c>
      <c r="J47" s="10">
        <v>9</v>
      </c>
      <c r="K47" s="10">
        <v>10</v>
      </c>
      <c r="L47" s="10">
        <v>11</v>
      </c>
      <c r="M47" s="10">
        <v>12</v>
      </c>
      <c r="N47" s="10">
        <v>13</v>
      </c>
      <c r="O47" s="10">
        <v>14</v>
      </c>
    </row>
    <row r="48" spans="1:15" s="5" customFormat="1" ht="15">
      <c r="A48" s="147"/>
      <c r="B48" s="142" t="s">
        <v>58</v>
      </c>
      <c r="C48" s="29"/>
      <c r="D48" s="10"/>
      <c r="E48" s="155"/>
      <c r="F48" s="155"/>
      <c r="G48" s="155"/>
      <c r="H48" s="10"/>
      <c r="I48" s="155"/>
      <c r="J48" s="155"/>
      <c r="K48" s="155"/>
      <c r="L48" s="13"/>
      <c r="M48" s="257"/>
      <c r="N48" s="257"/>
      <c r="O48" s="257"/>
    </row>
    <row r="49" spans="1:15" s="5" customFormat="1" ht="15">
      <c r="A49" s="147"/>
      <c r="B49" s="10">
        <v>4210</v>
      </c>
      <c r="C49" s="29"/>
      <c r="D49" s="10"/>
      <c r="E49" s="10"/>
      <c r="F49" s="10"/>
      <c r="G49" s="10"/>
      <c r="H49" s="10"/>
      <c r="I49" s="10"/>
      <c r="J49" s="10"/>
      <c r="K49" s="10"/>
      <c r="L49" s="13"/>
      <c r="M49" s="69"/>
      <c r="N49" s="69"/>
      <c r="O49" s="69"/>
    </row>
    <row r="50" spans="1:15" s="5" customFormat="1" ht="15">
      <c r="A50" s="147"/>
      <c r="B50" s="148"/>
      <c r="C50" s="145" t="s">
        <v>224</v>
      </c>
      <c r="D50" s="156"/>
      <c r="E50" s="156"/>
      <c r="F50" s="156"/>
      <c r="G50" s="156"/>
      <c r="H50" s="156"/>
      <c r="I50" s="156"/>
      <c r="J50" s="156"/>
      <c r="K50" s="156"/>
      <c r="L50" s="258"/>
      <c r="M50" s="259"/>
      <c r="N50" s="259"/>
      <c r="O50" s="259"/>
    </row>
    <row r="51" s="2" customFormat="1" ht="15"/>
    <row r="52" s="2" customFormat="1" ht="15"/>
    <row r="53" s="2" customFormat="1" ht="15"/>
    <row r="54" s="2" customFormat="1" ht="15"/>
    <row r="55" s="2" customFormat="1" ht="15"/>
    <row r="56" s="2" customFormat="1" ht="15"/>
    <row r="57" s="2" customFormat="1" ht="15"/>
    <row r="58" s="2" customFormat="1" ht="15"/>
    <row r="59" s="2" customFormat="1" ht="15"/>
    <row r="60" s="2" customFormat="1" ht="1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2" customFormat="1" ht="15"/>
    <row r="98" s="2" customFormat="1" ht="15"/>
    <row r="99" s="2" customFormat="1" ht="15"/>
    <row r="100" s="2" customFormat="1" ht="15"/>
    <row r="101" s="2" customFormat="1" ht="15"/>
    <row r="102" s="2" customFormat="1" ht="15"/>
    <row r="103" s="2" customFormat="1" ht="15"/>
    <row r="104" s="2" customFormat="1" ht="15"/>
    <row r="105" s="2" customFormat="1" ht="15"/>
    <row r="106" s="2" customFormat="1" ht="15"/>
    <row r="107" s="2" customFormat="1" ht="15"/>
    <row r="108" s="2" customFormat="1" ht="15"/>
    <row r="109" s="2" customFormat="1" ht="15"/>
    <row r="110" s="2" customFormat="1" ht="15"/>
    <row r="111" s="2" customFormat="1" ht="15"/>
    <row r="112" s="2" customFormat="1" ht="15"/>
    <row r="113" s="2" customFormat="1" ht="15"/>
    <row r="114" s="2" customFormat="1" ht="15"/>
    <row r="115" s="2" customFormat="1" ht="15"/>
    <row r="116" s="2" customFormat="1" ht="15"/>
    <row r="117" s="2" customFormat="1" ht="15"/>
    <row r="118" s="2" customFormat="1" ht="15"/>
    <row r="119" s="2" customFormat="1" ht="15"/>
    <row r="120" s="2" customFormat="1" ht="15"/>
    <row r="121" s="2" customFormat="1" ht="15"/>
    <row r="122" s="2" customFormat="1" ht="15"/>
    <row r="123" s="2" customFormat="1" ht="15"/>
    <row r="124" s="2" customFormat="1" ht="15"/>
    <row r="125" s="2" customFormat="1" ht="15"/>
    <row r="126" s="2" customFormat="1" ht="15"/>
    <row r="127" s="2" customFormat="1" ht="15"/>
    <row r="128" s="2" customFormat="1" ht="15"/>
    <row r="129" s="2" customFormat="1" ht="15"/>
    <row r="130" s="2" customFormat="1" ht="15"/>
    <row r="131" s="2" customFormat="1" ht="15"/>
    <row r="132" s="2" customFormat="1" ht="15"/>
    <row r="133" s="2" customFormat="1" ht="15"/>
    <row r="134" s="2" customFormat="1" ht="15"/>
    <row r="135" s="2" customFormat="1" ht="15"/>
    <row r="136" s="2" customFormat="1" ht="15"/>
    <row r="137" s="2" customFormat="1" ht="15"/>
    <row r="138" s="2" customFormat="1" ht="15"/>
    <row r="139" s="2" customFormat="1" ht="15"/>
    <row r="140" s="2" customFormat="1" ht="15"/>
    <row r="141" s="2" customFormat="1" ht="15"/>
    <row r="142" s="2" customFormat="1" ht="15"/>
    <row r="143" s="2" customFormat="1" ht="15"/>
    <row r="144" s="2" customFormat="1" ht="15"/>
    <row r="145" s="2" customFormat="1" ht="15"/>
    <row r="146" s="2" customFormat="1" ht="15"/>
    <row r="147" s="2" customFormat="1" ht="15"/>
    <row r="148" s="2" customFormat="1" ht="15"/>
    <row r="149" s="2" customFormat="1" ht="15"/>
    <row r="150" s="2" customFormat="1" ht="15"/>
    <row r="151" s="2" customFormat="1" ht="15"/>
    <row r="152" s="2" customFormat="1" ht="15"/>
    <row r="153" s="2" customFormat="1" ht="15"/>
    <row r="154" s="2" customFormat="1" ht="15"/>
    <row r="155" s="2" customFormat="1" ht="15"/>
    <row r="156" s="2" customFormat="1" ht="15"/>
    <row r="157" s="2" customFormat="1" ht="15"/>
    <row r="158" s="2" customFormat="1" ht="15"/>
    <row r="159" s="2" customFormat="1" ht="15"/>
    <row r="160"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14" customFormat="1" ht="15"/>
    <row r="210" s="14" customFormat="1" ht="15"/>
    <row r="211" s="14" customFormat="1" ht="15"/>
    <row r="212" s="14" customFormat="1" ht="15"/>
    <row r="213" s="14" customFormat="1" ht="15"/>
  </sheetData>
  <sheetProtection/>
  <mergeCells count="12">
    <mergeCell ref="A5:A6"/>
    <mergeCell ref="A45:A46"/>
    <mergeCell ref="D5:G5"/>
    <mergeCell ref="H5:K5"/>
    <mergeCell ref="L45:O45"/>
    <mergeCell ref="L5:O5"/>
    <mergeCell ref="B5:B6"/>
    <mergeCell ref="C5:C6"/>
    <mergeCell ref="B45:B46"/>
    <mergeCell ref="C45:C46"/>
    <mergeCell ref="D45:G45"/>
    <mergeCell ref="H45:K45"/>
  </mergeCells>
  <printOptions horizontalCentered="1"/>
  <pageMargins left="0.2362204724409449" right="0" top="0" bottom="0" header="0" footer="0"/>
  <pageSetup fitToHeight="1"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tabColor theme="3" tint="-0.24997000396251678"/>
    <pageSetUpPr fitToPage="1"/>
  </sheetPr>
  <dimension ref="A2:O213"/>
  <sheetViews>
    <sheetView view="pageBreakPreview" zoomScale="85" zoomScaleSheetLayoutView="85" zoomScalePageLayoutView="0" workbookViewId="0" topLeftCell="B1">
      <selection activeCell="C11" sqref="C11"/>
    </sheetView>
  </sheetViews>
  <sheetFormatPr defaultColWidth="9.00390625" defaultRowHeight="15.75"/>
  <cols>
    <col min="1" max="1" width="7.875" style="7" hidden="1" customWidth="1"/>
    <col min="2" max="2" width="10.875" style="7" customWidth="1"/>
    <col min="3" max="3" width="40.50390625" style="7" customWidth="1"/>
    <col min="4" max="4" width="9.50390625" style="7" customWidth="1"/>
    <col min="5" max="5" width="10.75390625" style="7" customWidth="1"/>
    <col min="6" max="6" width="11.125" style="7" customWidth="1"/>
    <col min="7" max="8" width="9.625" style="7" customWidth="1"/>
    <col min="9" max="10" width="11.00390625" style="7" customWidth="1"/>
    <col min="11" max="11" width="9.875" style="7" customWidth="1"/>
    <col min="12" max="12" width="9.50390625" style="85" customWidth="1"/>
    <col min="13" max="13" width="8.00390625" style="85" customWidth="1"/>
    <col min="14" max="14" width="9.75390625" style="85" customWidth="1"/>
    <col min="15" max="15" width="9.875" style="85" customWidth="1"/>
  </cols>
  <sheetData>
    <row r="1" s="5" customFormat="1" ht="9.75" customHeight="1"/>
    <row r="2" spans="1:3" s="5" customFormat="1" ht="15">
      <c r="A2" s="76"/>
      <c r="B2" s="76" t="s">
        <v>232</v>
      </c>
      <c r="C2" s="77" t="s">
        <v>241</v>
      </c>
    </row>
    <row r="3" spans="8:14" s="5" customFormat="1" ht="15">
      <c r="H3" s="4"/>
      <c r="I3" s="4"/>
      <c r="J3" s="4"/>
      <c r="K3" s="4" t="s">
        <v>98</v>
      </c>
      <c r="L3" s="4"/>
      <c r="M3" s="4"/>
      <c r="N3" s="4"/>
    </row>
    <row r="4" spans="1:15" s="5" customFormat="1" ht="30" customHeight="1">
      <c r="A4" s="274" t="s">
        <v>162</v>
      </c>
      <c r="B4" s="274" t="s">
        <v>238</v>
      </c>
      <c r="C4" s="264" t="s">
        <v>113</v>
      </c>
      <c r="D4" s="317" t="s">
        <v>199</v>
      </c>
      <c r="E4" s="317"/>
      <c r="F4" s="317"/>
      <c r="G4" s="317"/>
      <c r="H4" s="317" t="s">
        <v>242</v>
      </c>
      <c r="I4" s="317"/>
      <c r="J4" s="317"/>
      <c r="K4" s="317"/>
      <c r="L4" s="295"/>
      <c r="M4" s="295"/>
      <c r="N4" s="295"/>
      <c r="O4" s="295"/>
    </row>
    <row r="5" spans="1:15" s="80" customFormat="1" ht="44.25" customHeight="1">
      <c r="A5" s="275"/>
      <c r="B5" s="275"/>
      <c r="C5" s="266"/>
      <c r="D5" s="78" t="s">
        <v>3</v>
      </c>
      <c r="E5" s="78" t="s">
        <v>4</v>
      </c>
      <c r="F5" s="79" t="s">
        <v>235</v>
      </c>
      <c r="G5" s="78" t="s">
        <v>163</v>
      </c>
      <c r="H5" s="78" t="s">
        <v>3</v>
      </c>
      <c r="I5" s="78" t="s">
        <v>4</v>
      </c>
      <c r="J5" s="79" t="s">
        <v>235</v>
      </c>
      <c r="K5" s="78" t="s">
        <v>102</v>
      </c>
      <c r="L5" s="63"/>
      <c r="M5" s="63"/>
      <c r="N5" s="63"/>
      <c r="O5" s="63"/>
    </row>
    <row r="6" spans="1:15" s="80" customFormat="1" ht="12.75">
      <c r="A6" s="10">
        <v>1</v>
      </c>
      <c r="B6" s="10">
        <v>1</v>
      </c>
      <c r="C6" s="10">
        <v>2</v>
      </c>
      <c r="D6" s="10">
        <v>3</v>
      </c>
      <c r="E6" s="10">
        <v>4</v>
      </c>
      <c r="F6" s="10">
        <v>5</v>
      </c>
      <c r="G6" s="10">
        <v>6</v>
      </c>
      <c r="H6" s="10">
        <v>7</v>
      </c>
      <c r="I6" s="10">
        <v>8</v>
      </c>
      <c r="J6" s="10">
        <v>9</v>
      </c>
      <c r="K6" s="10">
        <v>10</v>
      </c>
      <c r="L6" s="63"/>
      <c r="M6" s="63"/>
      <c r="N6" s="63"/>
      <c r="O6" s="63"/>
    </row>
    <row r="7" spans="1:15" s="255" customFormat="1" ht="26.25">
      <c r="A7" s="45" t="s">
        <v>212</v>
      </c>
      <c r="B7" s="10"/>
      <c r="C7" s="29" t="s">
        <v>213</v>
      </c>
      <c r="D7" s="10"/>
      <c r="E7" s="10"/>
      <c r="F7" s="10"/>
      <c r="G7" s="10"/>
      <c r="H7" s="10"/>
      <c r="I7" s="10"/>
      <c r="J7" s="10"/>
      <c r="K7" s="10"/>
      <c r="L7" s="63"/>
      <c r="M7" s="63"/>
      <c r="N7" s="63"/>
      <c r="O7" s="63"/>
    </row>
    <row r="8" spans="1:15" s="255" customFormat="1" ht="51" customHeight="1">
      <c r="A8" s="45" t="s">
        <v>207</v>
      </c>
      <c r="B8" s="142"/>
      <c r="C8" s="154" t="s">
        <v>181</v>
      </c>
      <c r="D8" s="10"/>
      <c r="E8" s="10"/>
      <c r="F8" s="10"/>
      <c r="G8" s="10"/>
      <c r="H8" s="10"/>
      <c r="I8" s="10"/>
      <c r="J8" s="10"/>
      <c r="K8" s="10"/>
      <c r="L8" s="63"/>
      <c r="M8" s="63"/>
      <c r="N8" s="63"/>
      <c r="O8" s="63"/>
    </row>
    <row r="9" spans="1:15" s="35" customFormat="1" ht="15" hidden="1">
      <c r="A9" s="45"/>
      <c r="B9" s="142" t="s">
        <v>49</v>
      </c>
      <c r="C9" s="29" t="s">
        <v>122</v>
      </c>
      <c r="D9" s="31"/>
      <c r="E9" s="31"/>
      <c r="F9" s="31"/>
      <c r="G9" s="31">
        <f>D9+E9</f>
        <v>0</v>
      </c>
      <c r="H9" s="31"/>
      <c r="I9" s="31"/>
      <c r="J9" s="31"/>
      <c r="K9" s="31">
        <f>H9+I9</f>
        <v>0</v>
      </c>
      <c r="L9" s="63"/>
      <c r="M9" s="63"/>
      <c r="N9" s="63"/>
      <c r="O9" s="63"/>
    </row>
    <row r="10" spans="1:15" s="35" customFormat="1" ht="15" hidden="1">
      <c r="A10" s="201"/>
      <c r="B10" s="10">
        <v>2120</v>
      </c>
      <c r="C10" s="29" t="s">
        <v>123</v>
      </c>
      <c r="D10" s="185"/>
      <c r="E10" s="31"/>
      <c r="F10" s="31"/>
      <c r="G10" s="31">
        <f>D10+E10</f>
        <v>0</v>
      </c>
      <c r="H10" s="31"/>
      <c r="I10" s="31"/>
      <c r="J10" s="31"/>
      <c r="K10" s="31">
        <f>H10+I10</f>
        <v>0</v>
      </c>
      <c r="L10" s="63"/>
      <c r="M10" s="63"/>
      <c r="N10" s="63"/>
      <c r="O10" s="63"/>
    </row>
    <row r="11" spans="1:15" s="35" customFormat="1" ht="15" hidden="1">
      <c r="A11" s="201"/>
      <c r="B11" s="10">
        <v>2210</v>
      </c>
      <c r="C11" s="29" t="s">
        <v>124</v>
      </c>
      <c r="D11" s="31">
        <f>'2019-2(6;6.1;6.2)'!L12*1.104</f>
        <v>0</v>
      </c>
      <c r="E11" s="31"/>
      <c r="F11" s="31"/>
      <c r="G11" s="31">
        <f>D11+E11</f>
        <v>0</v>
      </c>
      <c r="H11" s="31">
        <f>D11*1.075</f>
        <v>0</v>
      </c>
      <c r="I11" s="31"/>
      <c r="J11" s="31"/>
      <c r="K11" s="31">
        <f>H11+I11</f>
        <v>0</v>
      </c>
      <c r="L11" s="63"/>
      <c r="M11" s="63"/>
      <c r="N11" s="63"/>
      <c r="O11" s="63"/>
    </row>
    <row r="12" spans="1:15" s="35" customFormat="1" ht="15.75" customHeight="1" hidden="1">
      <c r="A12" s="201"/>
      <c r="B12" s="10">
        <v>2220</v>
      </c>
      <c r="C12" s="29" t="s">
        <v>40</v>
      </c>
      <c r="D12" s="31">
        <f>'[1]2015-2(1;2;3;4;5;.5.1)'!K32*1.035</f>
        <v>0</v>
      </c>
      <c r="E12" s="31"/>
      <c r="F12" s="31"/>
      <c r="G12" s="31"/>
      <c r="H12" s="31">
        <f>D12*1.056</f>
        <v>0</v>
      </c>
      <c r="I12" s="31"/>
      <c r="J12" s="31"/>
      <c r="K12" s="31"/>
      <c r="L12" s="63"/>
      <c r="M12" s="63"/>
      <c r="N12" s="63"/>
      <c r="O12" s="63"/>
    </row>
    <row r="13" spans="1:15" s="35" customFormat="1" ht="15.75" customHeight="1" hidden="1">
      <c r="A13" s="201"/>
      <c r="B13" s="10">
        <v>2230</v>
      </c>
      <c r="C13" s="29" t="s">
        <v>41</v>
      </c>
      <c r="D13" s="31">
        <f>'[1]2015-2(1;2;3;4;5;.5.1)'!K33*1.035</f>
        <v>0</v>
      </c>
      <c r="E13" s="31"/>
      <c r="F13" s="31"/>
      <c r="G13" s="31"/>
      <c r="H13" s="31">
        <f>D13*1.056</f>
        <v>0</v>
      </c>
      <c r="I13" s="31"/>
      <c r="J13" s="31"/>
      <c r="K13" s="31"/>
      <c r="L13" s="63"/>
      <c r="M13" s="63"/>
      <c r="N13" s="63"/>
      <c r="O13" s="63"/>
    </row>
    <row r="14" spans="1:15" s="35" customFormat="1" ht="15" hidden="1">
      <c r="A14" s="201"/>
      <c r="B14" s="10">
        <v>2240</v>
      </c>
      <c r="C14" s="29" t="s">
        <v>42</v>
      </c>
      <c r="D14" s="31">
        <f>'2019-2(6;6.1;6.2)'!L15*1.104</f>
        <v>0</v>
      </c>
      <c r="E14" s="31"/>
      <c r="F14" s="31"/>
      <c r="G14" s="31">
        <f>D14+E14</f>
        <v>0</v>
      </c>
      <c r="H14" s="31">
        <f>D14*1.075</f>
        <v>0</v>
      </c>
      <c r="I14" s="31"/>
      <c r="J14" s="31"/>
      <c r="K14" s="31">
        <f>H14+I14</f>
        <v>0</v>
      </c>
      <c r="L14" s="63"/>
      <c r="M14" s="63"/>
      <c r="N14" s="63"/>
      <c r="O14" s="63"/>
    </row>
    <row r="15" spans="1:15" s="35" customFormat="1" ht="15.75" customHeight="1" hidden="1">
      <c r="A15" s="201"/>
      <c r="B15" s="10">
        <v>2250</v>
      </c>
      <c r="C15" s="29" t="s">
        <v>43</v>
      </c>
      <c r="D15" s="31">
        <f>'[1]2015-2(1;2;3;4;5;.5.1)'!K35*1.035</f>
        <v>0</v>
      </c>
      <c r="E15" s="31"/>
      <c r="F15" s="31"/>
      <c r="G15" s="31">
        <f>D15+E15</f>
        <v>0</v>
      </c>
      <c r="H15" s="31">
        <f>D15*1.032</f>
        <v>0</v>
      </c>
      <c r="I15" s="31"/>
      <c r="J15" s="31"/>
      <c r="K15" s="31">
        <f>H15+I15</f>
        <v>0</v>
      </c>
      <c r="L15" s="63"/>
      <c r="M15" s="63"/>
      <c r="N15" s="63"/>
      <c r="O15" s="63"/>
    </row>
    <row r="16" spans="1:15" s="35" customFormat="1" ht="15.75" customHeight="1" hidden="1">
      <c r="A16" s="201"/>
      <c r="B16" s="10">
        <v>2260</v>
      </c>
      <c r="C16" s="29" t="s">
        <v>125</v>
      </c>
      <c r="D16" s="31">
        <f>'[1]2015-2(1;2;3;4;5;.5.1)'!K36*1.035</f>
        <v>0</v>
      </c>
      <c r="E16" s="31"/>
      <c r="F16" s="31"/>
      <c r="G16" s="31"/>
      <c r="H16" s="31">
        <f>D16*1.032</f>
        <v>0</v>
      </c>
      <c r="I16" s="31"/>
      <c r="J16" s="31"/>
      <c r="K16" s="31"/>
      <c r="L16" s="63"/>
      <c r="M16" s="63"/>
      <c r="N16" s="63"/>
      <c r="O16" s="63"/>
    </row>
    <row r="17" spans="1:15" s="35" customFormat="1" ht="15" hidden="1">
      <c r="A17" s="201"/>
      <c r="B17" s="10">
        <v>2270</v>
      </c>
      <c r="C17" s="29" t="s">
        <v>44</v>
      </c>
      <c r="D17" s="31">
        <f>'2019-2(6;6.1;6.2)'!L18*1.0591</f>
        <v>0</v>
      </c>
      <c r="E17" s="31"/>
      <c r="F17" s="31"/>
      <c r="G17" s="31">
        <f aca="true" t="shared" si="0" ref="G17:G22">D17+E17</f>
        <v>0</v>
      </c>
      <c r="H17" s="31">
        <f>D17*1.0562</f>
        <v>0</v>
      </c>
      <c r="I17" s="31"/>
      <c r="J17" s="31"/>
      <c r="K17" s="31">
        <f aca="true" t="shared" si="1" ref="K17:K22">H17+I17</f>
        <v>0</v>
      </c>
      <c r="L17" s="63"/>
      <c r="M17" s="63"/>
      <c r="N17" s="63"/>
      <c r="O17" s="63"/>
    </row>
    <row r="18" spans="1:15" s="35" customFormat="1" ht="15" hidden="1">
      <c r="A18" s="201"/>
      <c r="B18" s="10">
        <v>2271</v>
      </c>
      <c r="C18" s="29" t="s">
        <v>142</v>
      </c>
      <c r="D18" s="31">
        <f>'2019-2(6;6.1;6.2)'!L19*1.0591</f>
        <v>0</v>
      </c>
      <c r="E18" s="31"/>
      <c r="F18" s="31"/>
      <c r="G18" s="31">
        <f t="shared" si="0"/>
        <v>0</v>
      </c>
      <c r="H18" s="31">
        <f>D18*1.0562</f>
        <v>0</v>
      </c>
      <c r="I18" s="31"/>
      <c r="J18" s="31"/>
      <c r="K18" s="31">
        <f t="shared" si="1"/>
        <v>0</v>
      </c>
      <c r="L18" s="63"/>
      <c r="M18" s="63"/>
      <c r="N18" s="63"/>
      <c r="O18" s="63"/>
    </row>
    <row r="19" spans="1:15" s="35" customFormat="1" ht="15" hidden="1">
      <c r="A19" s="201"/>
      <c r="B19" s="10">
        <v>2272</v>
      </c>
      <c r="C19" s="29" t="s">
        <v>143</v>
      </c>
      <c r="D19" s="31">
        <f>'2019-2(6;6.1;6.2)'!L20*1.0591</f>
        <v>0</v>
      </c>
      <c r="E19" s="31"/>
      <c r="F19" s="31"/>
      <c r="G19" s="31">
        <f t="shared" si="0"/>
        <v>0</v>
      </c>
      <c r="H19" s="31">
        <f>D19*1.0562</f>
        <v>0</v>
      </c>
      <c r="I19" s="31"/>
      <c r="J19" s="31"/>
      <c r="K19" s="31">
        <f t="shared" si="1"/>
        <v>0</v>
      </c>
      <c r="L19" s="63"/>
      <c r="M19" s="63"/>
      <c r="N19" s="63"/>
      <c r="O19" s="63"/>
    </row>
    <row r="20" spans="1:15" s="35" customFormat="1" ht="15" hidden="1">
      <c r="A20" s="201"/>
      <c r="B20" s="10">
        <v>2273</v>
      </c>
      <c r="C20" s="29" t="s">
        <v>144</v>
      </c>
      <c r="D20" s="31">
        <f>'2019-2(6;6.1;6.2)'!L21*1.0591</f>
        <v>0</v>
      </c>
      <c r="E20" s="31"/>
      <c r="F20" s="31"/>
      <c r="G20" s="31">
        <f t="shared" si="0"/>
        <v>0</v>
      </c>
      <c r="H20" s="31">
        <f>D20*1.0562</f>
        <v>0</v>
      </c>
      <c r="I20" s="31"/>
      <c r="J20" s="31"/>
      <c r="K20" s="31">
        <f t="shared" si="1"/>
        <v>0</v>
      </c>
      <c r="L20" s="63"/>
      <c r="M20" s="63"/>
      <c r="N20" s="63"/>
      <c r="O20" s="63"/>
    </row>
    <row r="21" spans="1:15" s="35" customFormat="1" ht="26.25" hidden="1">
      <c r="A21" s="201"/>
      <c r="B21" s="10">
        <v>2281</v>
      </c>
      <c r="C21" s="29" t="s">
        <v>45</v>
      </c>
      <c r="D21" s="31">
        <f>'2019-2(6;6.1;6.2)'!L22*1.0591</f>
        <v>0</v>
      </c>
      <c r="E21" s="31"/>
      <c r="F21" s="31"/>
      <c r="G21" s="31">
        <f t="shared" si="0"/>
        <v>0</v>
      </c>
      <c r="H21" s="31">
        <f>D21*1.032</f>
        <v>0</v>
      </c>
      <c r="I21" s="31"/>
      <c r="J21" s="31"/>
      <c r="K21" s="31">
        <f t="shared" si="1"/>
        <v>0</v>
      </c>
      <c r="L21" s="63"/>
      <c r="M21" s="63"/>
      <c r="N21" s="63"/>
      <c r="O21" s="63"/>
    </row>
    <row r="22" spans="1:15" s="35" customFormat="1" ht="31.5" customHeight="1" hidden="1">
      <c r="A22" s="201"/>
      <c r="B22" s="10">
        <v>2282</v>
      </c>
      <c r="C22" s="29" t="s">
        <v>46</v>
      </c>
      <c r="D22" s="31">
        <f>'2019-2(6;6.1;6.2)'!L23*1.0591</f>
        <v>0</v>
      </c>
      <c r="E22" s="31"/>
      <c r="F22" s="31"/>
      <c r="G22" s="31">
        <f t="shared" si="0"/>
        <v>0</v>
      </c>
      <c r="H22" s="31">
        <f>D22*1.032</f>
        <v>0</v>
      </c>
      <c r="I22" s="31"/>
      <c r="J22" s="31"/>
      <c r="K22" s="31">
        <f t="shared" si="1"/>
        <v>0</v>
      </c>
      <c r="L22" s="63"/>
      <c r="M22" s="63"/>
      <c r="N22" s="63"/>
      <c r="O22" s="63"/>
    </row>
    <row r="23" spans="1:15" s="35" customFormat="1" ht="15" hidden="1">
      <c r="A23" s="201"/>
      <c r="B23" s="10">
        <v>2400</v>
      </c>
      <c r="C23" s="29" t="s">
        <v>126</v>
      </c>
      <c r="D23" s="31">
        <f>'2019-2(6;6.1;6.2)'!L24*1.0591</f>
        <v>0</v>
      </c>
      <c r="E23" s="31"/>
      <c r="F23" s="31"/>
      <c r="G23" s="31"/>
      <c r="H23" s="31"/>
      <c r="I23" s="31"/>
      <c r="J23" s="31"/>
      <c r="K23" s="31"/>
      <c r="L23" s="63"/>
      <c r="M23" s="63"/>
      <c r="N23" s="63"/>
      <c r="O23" s="63"/>
    </row>
    <row r="24" spans="1:15" s="35" customFormat="1" ht="30.75" customHeight="1">
      <c r="A24" s="201"/>
      <c r="B24" s="10">
        <v>2610</v>
      </c>
      <c r="C24" s="29" t="s">
        <v>47</v>
      </c>
      <c r="D24" s="31">
        <f>'2019-2(6;6.1;6.2)'!L25*1.067</f>
        <v>4268000</v>
      </c>
      <c r="E24" s="31"/>
      <c r="F24" s="31"/>
      <c r="G24" s="31">
        <f>D24+E24</f>
        <v>4268000</v>
      </c>
      <c r="H24" s="31">
        <f>D24*1.055</f>
        <v>4502740</v>
      </c>
      <c r="I24" s="31"/>
      <c r="J24" s="31"/>
      <c r="K24" s="31">
        <f>H24+I24</f>
        <v>4502740</v>
      </c>
      <c r="L24" s="63"/>
      <c r="M24" s="63"/>
      <c r="N24" s="63"/>
      <c r="O24" s="63"/>
    </row>
    <row r="25" spans="1:15" s="35" customFormat="1" ht="26.25" hidden="1">
      <c r="A25" s="201"/>
      <c r="B25" s="10">
        <v>2620</v>
      </c>
      <c r="C25" s="29" t="s">
        <v>48</v>
      </c>
      <c r="D25" s="31">
        <f>'2019-2(6;6.1;6.2)'!L26*1.0591</f>
        <v>0</v>
      </c>
      <c r="E25" s="31"/>
      <c r="F25" s="31"/>
      <c r="G25" s="31"/>
      <c r="H25" s="31"/>
      <c r="I25" s="31"/>
      <c r="J25" s="31"/>
      <c r="K25" s="31"/>
      <c r="L25" s="63"/>
      <c r="M25" s="63"/>
      <c r="N25" s="63"/>
      <c r="O25" s="63"/>
    </row>
    <row r="26" spans="1:15" s="35" customFormat="1" ht="26.25" hidden="1">
      <c r="A26" s="201"/>
      <c r="B26" s="10">
        <v>2630</v>
      </c>
      <c r="C26" s="29" t="s">
        <v>127</v>
      </c>
      <c r="D26" s="31">
        <f>'2019-2(6;6.1;6.2)'!L27*1.0591</f>
        <v>0</v>
      </c>
      <c r="E26" s="31"/>
      <c r="F26" s="31"/>
      <c r="G26" s="31"/>
      <c r="H26" s="31"/>
      <c r="I26" s="31"/>
      <c r="J26" s="31"/>
      <c r="K26" s="31"/>
      <c r="L26" s="63"/>
      <c r="M26" s="63"/>
      <c r="N26" s="63"/>
      <c r="O26" s="63"/>
    </row>
    <row r="27" spans="1:15" s="35" customFormat="1" ht="15" hidden="1">
      <c r="A27" s="201"/>
      <c r="B27" s="10">
        <v>2700</v>
      </c>
      <c r="C27" s="29" t="s">
        <v>128</v>
      </c>
      <c r="D27" s="31">
        <f>'2019-2(6;6.1;6.2)'!L28*1.104</f>
        <v>0</v>
      </c>
      <c r="E27" s="31"/>
      <c r="F27" s="31"/>
      <c r="G27" s="31">
        <f>D27+E27</f>
        <v>0</v>
      </c>
      <c r="H27" s="31">
        <f>D27*1.075</f>
        <v>0</v>
      </c>
      <c r="I27" s="31"/>
      <c r="J27" s="31"/>
      <c r="K27" s="31">
        <f>H27+I27</f>
        <v>0</v>
      </c>
      <c r="L27" s="63"/>
      <c r="M27" s="63"/>
      <c r="N27" s="63"/>
      <c r="O27" s="63"/>
    </row>
    <row r="28" spans="1:15" s="35" customFormat="1" ht="15" hidden="1">
      <c r="A28" s="201"/>
      <c r="B28" s="10">
        <v>2800</v>
      </c>
      <c r="C28" s="29" t="s">
        <v>129</v>
      </c>
      <c r="D28" s="31">
        <f>'2019-2(6;6.1;6.2)'!L29*1.0591</f>
        <v>0</v>
      </c>
      <c r="E28" s="31"/>
      <c r="F28" s="31"/>
      <c r="G28" s="31"/>
      <c r="H28" s="31"/>
      <c r="I28" s="31"/>
      <c r="J28" s="31"/>
      <c r="K28" s="31"/>
      <c r="L28" s="63"/>
      <c r="M28" s="63"/>
      <c r="N28" s="63"/>
      <c r="O28" s="63"/>
    </row>
    <row r="29" spans="1:15" s="35" customFormat="1" ht="26.25" hidden="1">
      <c r="A29" s="201"/>
      <c r="B29" s="10">
        <v>3110</v>
      </c>
      <c r="C29" s="29" t="s">
        <v>130</v>
      </c>
      <c r="D29" s="31">
        <f>'2019-2(6;6.1;6.2)'!L30*1.0591</f>
        <v>0</v>
      </c>
      <c r="E29" s="31"/>
      <c r="F29" s="31"/>
      <c r="G29" s="31"/>
      <c r="H29" s="31"/>
      <c r="I29" s="31"/>
      <c r="J29" s="31"/>
      <c r="K29" s="31"/>
      <c r="L29" s="63"/>
      <c r="M29" s="63"/>
      <c r="N29" s="63"/>
      <c r="O29" s="63"/>
    </row>
    <row r="30" spans="1:15" s="35" customFormat="1" ht="15" hidden="1">
      <c r="A30" s="201"/>
      <c r="B30" s="10">
        <v>3120</v>
      </c>
      <c r="C30" s="29" t="s">
        <v>50</v>
      </c>
      <c r="D30" s="31">
        <f>'2019-2(6;6.1;6.2)'!L31*1.0591</f>
        <v>0</v>
      </c>
      <c r="E30" s="31"/>
      <c r="F30" s="31"/>
      <c r="G30" s="31"/>
      <c r="H30" s="31"/>
      <c r="I30" s="31"/>
      <c r="J30" s="31"/>
      <c r="K30" s="31"/>
      <c r="L30" s="63"/>
      <c r="M30" s="63"/>
      <c r="N30" s="63"/>
      <c r="O30" s="63"/>
    </row>
    <row r="31" spans="1:15" s="35" customFormat="1" ht="15" hidden="1">
      <c r="A31" s="201"/>
      <c r="B31" s="10">
        <v>3130</v>
      </c>
      <c r="C31" s="29" t="s">
        <v>51</v>
      </c>
      <c r="D31" s="31">
        <f>'2019-2(6;6.1;6.2)'!L32*1.0591</f>
        <v>0</v>
      </c>
      <c r="E31" s="31"/>
      <c r="F31" s="31"/>
      <c r="G31" s="31"/>
      <c r="H31" s="31"/>
      <c r="I31" s="31"/>
      <c r="J31" s="31"/>
      <c r="K31" s="31"/>
      <c r="L31" s="63"/>
      <c r="M31" s="63"/>
      <c r="N31" s="63"/>
      <c r="O31" s="63"/>
    </row>
    <row r="32" spans="1:15" s="35" customFormat="1" ht="15" hidden="1">
      <c r="A32" s="201"/>
      <c r="B32" s="10">
        <v>3140</v>
      </c>
      <c r="C32" s="29" t="s">
        <v>52</v>
      </c>
      <c r="D32" s="31">
        <f>'2019-2(6;6.1;6.2)'!L33*1.0591</f>
        <v>0</v>
      </c>
      <c r="E32" s="31"/>
      <c r="F32" s="31"/>
      <c r="G32" s="31"/>
      <c r="H32" s="31"/>
      <c r="I32" s="31"/>
      <c r="J32" s="31"/>
      <c r="K32" s="31"/>
      <c r="L32" s="63"/>
      <c r="M32" s="63"/>
      <c r="N32" s="63"/>
      <c r="O32" s="63"/>
    </row>
    <row r="33" spans="1:15" s="35" customFormat="1" ht="15" hidden="1">
      <c r="A33" s="201"/>
      <c r="B33" s="10">
        <v>3150</v>
      </c>
      <c r="C33" s="29" t="s">
        <v>53</v>
      </c>
      <c r="D33" s="31">
        <f>'2019-2(6;6.1;6.2)'!L34*1.0591</f>
        <v>0</v>
      </c>
      <c r="E33" s="31"/>
      <c r="F33" s="31"/>
      <c r="G33" s="31"/>
      <c r="H33" s="31"/>
      <c r="I33" s="31"/>
      <c r="J33" s="31"/>
      <c r="K33" s="31"/>
      <c r="L33" s="63"/>
      <c r="M33" s="63"/>
      <c r="N33" s="63"/>
      <c r="O33" s="63"/>
    </row>
    <row r="34" spans="1:15" s="35" customFormat="1" ht="15" hidden="1">
      <c r="A34" s="201"/>
      <c r="B34" s="10">
        <v>3160</v>
      </c>
      <c r="C34" s="29" t="s">
        <v>131</v>
      </c>
      <c r="D34" s="31">
        <f>'2019-2(6;6.1;6.2)'!L35*1.0591</f>
        <v>0</v>
      </c>
      <c r="E34" s="31"/>
      <c r="F34" s="31"/>
      <c r="G34" s="31"/>
      <c r="H34" s="31"/>
      <c r="I34" s="31"/>
      <c r="J34" s="31"/>
      <c r="K34" s="31"/>
      <c r="L34" s="63"/>
      <c r="M34" s="63"/>
      <c r="N34" s="63"/>
      <c r="O34" s="63"/>
    </row>
    <row r="35" spans="1:15" s="35" customFormat="1" ht="26.25" hidden="1">
      <c r="A35" s="201"/>
      <c r="B35" s="10">
        <v>3210</v>
      </c>
      <c r="C35" s="29" t="s">
        <v>54</v>
      </c>
      <c r="D35" s="31">
        <f>'2019-2(6;6.1;6.2)'!L36*1.0591</f>
        <v>0</v>
      </c>
      <c r="E35" s="31"/>
      <c r="F35" s="31"/>
      <c r="G35" s="31"/>
      <c r="H35" s="31"/>
      <c r="I35" s="31"/>
      <c r="J35" s="31"/>
      <c r="K35" s="31"/>
      <c r="L35" s="63"/>
      <c r="M35" s="63"/>
      <c r="N35" s="63"/>
      <c r="O35" s="63"/>
    </row>
    <row r="36" spans="1:15" s="35" customFormat="1" ht="26.25" hidden="1">
      <c r="A36" s="201"/>
      <c r="B36" s="10">
        <v>3220</v>
      </c>
      <c r="C36" s="29" t="s">
        <v>55</v>
      </c>
      <c r="D36" s="31">
        <f>'2019-2(6;6.1;6.2)'!L37*1.0591</f>
        <v>0</v>
      </c>
      <c r="E36" s="31"/>
      <c r="F36" s="31"/>
      <c r="G36" s="31"/>
      <c r="H36" s="31"/>
      <c r="I36" s="31"/>
      <c r="J36" s="31"/>
      <c r="K36" s="31"/>
      <c r="L36" s="63"/>
      <c r="M36" s="63"/>
      <c r="N36" s="63"/>
      <c r="O36" s="63"/>
    </row>
    <row r="37" spans="1:15" s="35" customFormat="1" ht="26.25" hidden="1">
      <c r="A37" s="201"/>
      <c r="B37" s="10">
        <v>3230</v>
      </c>
      <c r="C37" s="29" t="s">
        <v>132</v>
      </c>
      <c r="D37" s="31">
        <f>'2019-2(6;6.1;6.2)'!L38*1.0591</f>
        <v>0</v>
      </c>
      <c r="E37" s="31"/>
      <c r="F37" s="31"/>
      <c r="G37" s="31"/>
      <c r="H37" s="31"/>
      <c r="I37" s="31"/>
      <c r="J37" s="31"/>
      <c r="K37" s="31"/>
      <c r="L37" s="63"/>
      <c r="M37" s="63"/>
      <c r="N37" s="63"/>
      <c r="O37" s="63"/>
    </row>
    <row r="38" spans="1:15" s="35" customFormat="1" ht="15" hidden="1">
      <c r="A38" s="201"/>
      <c r="B38" s="10">
        <v>3240</v>
      </c>
      <c r="C38" s="29" t="s">
        <v>56</v>
      </c>
      <c r="D38" s="31">
        <f>'2019-2(6;6.1;6.2)'!L39*1.0591</f>
        <v>0</v>
      </c>
      <c r="E38" s="31"/>
      <c r="F38" s="31"/>
      <c r="G38" s="31"/>
      <c r="H38" s="31"/>
      <c r="I38" s="31"/>
      <c r="J38" s="31"/>
      <c r="K38" s="31"/>
      <c r="L38" s="63"/>
      <c r="M38" s="63"/>
      <c r="N38" s="63"/>
      <c r="O38" s="63"/>
    </row>
    <row r="39" spans="1:15" s="35" customFormat="1" ht="15" hidden="1">
      <c r="A39" s="201"/>
      <c r="B39" s="10">
        <v>9000</v>
      </c>
      <c r="C39" s="29" t="s">
        <v>57</v>
      </c>
      <c r="D39" s="31">
        <f>'2019-2(6;6.1;6.2)'!L40*1.0591</f>
        <v>0</v>
      </c>
      <c r="E39" s="31"/>
      <c r="F39" s="31"/>
      <c r="G39" s="31"/>
      <c r="H39" s="31"/>
      <c r="I39" s="31"/>
      <c r="J39" s="31"/>
      <c r="K39" s="31"/>
      <c r="L39" s="63"/>
      <c r="M39" s="63"/>
      <c r="N39" s="63"/>
      <c r="O39" s="63"/>
    </row>
    <row r="40" spans="1:15" s="255" customFormat="1" ht="14.25" customHeight="1">
      <c r="A40" s="49"/>
      <c r="B40" s="144"/>
      <c r="C40" s="145" t="s">
        <v>224</v>
      </c>
      <c r="D40" s="146">
        <f>SUM(D9:D39)-D17</f>
        <v>4268000</v>
      </c>
      <c r="E40" s="146">
        <f>SUM(E9:E39)</f>
        <v>0</v>
      </c>
      <c r="F40" s="146">
        <f>SUM(F9:F39)</f>
        <v>0</v>
      </c>
      <c r="G40" s="30">
        <f>D40+E40</f>
        <v>4268000</v>
      </c>
      <c r="H40" s="146">
        <f>SUM(H9:H39)-H17</f>
        <v>4502740</v>
      </c>
      <c r="I40" s="146">
        <f>SUM(I9:I39)</f>
        <v>0</v>
      </c>
      <c r="J40" s="146">
        <f>SUM(J9:J39)</f>
        <v>0</v>
      </c>
      <c r="K40" s="30">
        <f>H40+I40</f>
        <v>4502740</v>
      </c>
      <c r="L40" s="131"/>
      <c r="M40" s="131"/>
      <c r="N40" s="131"/>
      <c r="O40" s="131"/>
    </row>
    <row r="41" s="5" customFormat="1" ht="15"/>
    <row r="42" spans="1:3" s="5" customFormat="1" ht="15">
      <c r="A42" s="9"/>
      <c r="B42" s="9" t="s">
        <v>243</v>
      </c>
      <c r="C42" s="3" t="s">
        <v>244</v>
      </c>
    </row>
    <row r="43" s="5" customFormat="1" ht="15">
      <c r="K43" s="4" t="s">
        <v>98</v>
      </c>
    </row>
    <row r="44" spans="1:15" s="5" customFormat="1" ht="21.75" customHeight="1">
      <c r="A44" s="274" t="s">
        <v>162</v>
      </c>
      <c r="B44" s="274" t="s">
        <v>238</v>
      </c>
      <c r="C44" s="274" t="s">
        <v>113</v>
      </c>
      <c r="D44" s="314" t="s">
        <v>199</v>
      </c>
      <c r="E44" s="315"/>
      <c r="F44" s="315"/>
      <c r="G44" s="316"/>
      <c r="H44" s="314" t="s">
        <v>242</v>
      </c>
      <c r="I44" s="315"/>
      <c r="J44" s="315"/>
      <c r="K44" s="316"/>
      <c r="L44" s="313"/>
      <c r="M44" s="313"/>
      <c r="N44" s="313"/>
      <c r="O44" s="313"/>
    </row>
    <row r="45" spans="1:15" s="74" customFormat="1" ht="51.75" customHeight="1">
      <c r="A45" s="275"/>
      <c r="B45" s="275"/>
      <c r="C45" s="275"/>
      <c r="D45" s="78" t="s">
        <v>3</v>
      </c>
      <c r="E45" s="78" t="s">
        <v>4</v>
      </c>
      <c r="F45" s="79" t="s">
        <v>235</v>
      </c>
      <c r="G45" s="78" t="s">
        <v>101</v>
      </c>
      <c r="H45" s="78" t="s">
        <v>3</v>
      </c>
      <c r="I45" s="78" t="s">
        <v>4</v>
      </c>
      <c r="J45" s="79" t="s">
        <v>235</v>
      </c>
      <c r="K45" s="78" t="s">
        <v>102</v>
      </c>
      <c r="L45" s="83"/>
      <c r="M45" s="83"/>
      <c r="N45" s="84"/>
      <c r="O45" s="83"/>
    </row>
    <row r="46" spans="1:15" s="74" customFormat="1" ht="13.5">
      <c r="A46" s="10">
        <v>1</v>
      </c>
      <c r="B46" s="10">
        <v>1</v>
      </c>
      <c r="C46" s="10">
        <v>2</v>
      </c>
      <c r="D46" s="10">
        <v>3</v>
      </c>
      <c r="E46" s="10">
        <v>4</v>
      </c>
      <c r="F46" s="10">
        <v>5</v>
      </c>
      <c r="G46" s="10">
        <v>6</v>
      </c>
      <c r="H46" s="10">
        <v>7</v>
      </c>
      <c r="I46" s="10">
        <v>8</v>
      </c>
      <c r="J46" s="10">
        <v>9</v>
      </c>
      <c r="K46" s="10">
        <v>10</v>
      </c>
      <c r="L46" s="63"/>
      <c r="M46" s="63"/>
      <c r="N46" s="63"/>
      <c r="O46" s="63"/>
    </row>
    <row r="47" spans="1:11" s="5" customFormat="1" ht="15">
      <c r="A47" s="142"/>
      <c r="B47" s="142" t="s">
        <v>58</v>
      </c>
      <c r="C47" s="29"/>
      <c r="D47" s="10"/>
      <c r="E47" s="155"/>
      <c r="F47" s="155"/>
      <c r="G47" s="155"/>
      <c r="H47" s="10"/>
      <c r="I47" s="155"/>
      <c r="J47" s="155"/>
      <c r="K47" s="155"/>
    </row>
    <row r="48" spans="1:11" s="5" customFormat="1" ht="15">
      <c r="A48" s="10"/>
      <c r="B48" s="10">
        <v>4210</v>
      </c>
      <c r="C48" s="29"/>
      <c r="D48" s="10"/>
      <c r="E48" s="10"/>
      <c r="F48" s="10"/>
      <c r="G48" s="10"/>
      <c r="H48" s="10"/>
      <c r="I48" s="10"/>
      <c r="J48" s="10"/>
      <c r="K48" s="10"/>
    </row>
    <row r="49" spans="1:15" s="5" customFormat="1" ht="15">
      <c r="A49" s="148"/>
      <c r="B49" s="148"/>
      <c r="C49" s="145" t="s">
        <v>224</v>
      </c>
      <c r="D49" s="156"/>
      <c r="E49" s="156"/>
      <c r="F49" s="156"/>
      <c r="G49" s="156"/>
      <c r="H49" s="156"/>
      <c r="I49" s="156"/>
      <c r="J49" s="156"/>
      <c r="K49" s="156"/>
      <c r="L49" s="256"/>
      <c r="M49" s="256"/>
      <c r="N49" s="256"/>
      <c r="O49" s="256"/>
    </row>
    <row r="50" spans="12:15" s="2" customFormat="1" ht="15">
      <c r="L50" s="5"/>
      <c r="M50" s="5"/>
      <c r="N50" s="5"/>
      <c r="O50" s="5"/>
    </row>
    <row r="51" spans="12:15" s="2" customFormat="1" ht="15">
      <c r="L51" s="5"/>
      <c r="M51" s="5"/>
      <c r="N51" s="5"/>
      <c r="O51" s="5"/>
    </row>
    <row r="52" spans="12:15" s="2" customFormat="1" ht="15">
      <c r="L52" s="5"/>
      <c r="M52" s="5"/>
      <c r="N52" s="5"/>
      <c r="O52" s="5"/>
    </row>
    <row r="53" spans="12:15" s="2" customFormat="1" ht="15">
      <c r="L53" s="5"/>
      <c r="M53" s="5"/>
      <c r="N53" s="5"/>
      <c r="O53" s="5"/>
    </row>
    <row r="54" spans="12:15" s="2" customFormat="1" ht="15">
      <c r="L54" s="5"/>
      <c r="M54" s="5"/>
      <c r="N54" s="5"/>
      <c r="O54" s="5"/>
    </row>
    <row r="55" spans="12:15" s="2" customFormat="1" ht="15">
      <c r="L55" s="5"/>
      <c r="M55" s="5"/>
      <c r="N55" s="5"/>
      <c r="O55" s="5"/>
    </row>
    <row r="56" spans="12:15" s="2" customFormat="1" ht="15">
      <c r="L56" s="5"/>
      <c r="M56" s="5"/>
      <c r="N56" s="5"/>
      <c r="O56" s="5"/>
    </row>
    <row r="57" spans="12:15" s="2" customFormat="1" ht="15">
      <c r="L57" s="5"/>
      <c r="M57" s="5"/>
      <c r="N57" s="5"/>
      <c r="O57" s="5"/>
    </row>
    <row r="58" spans="12:15" s="2" customFormat="1" ht="15">
      <c r="L58" s="5"/>
      <c r="M58" s="5"/>
      <c r="N58" s="5"/>
      <c r="O58" s="5"/>
    </row>
    <row r="59" spans="12:15" s="2" customFormat="1" ht="15">
      <c r="L59" s="5"/>
      <c r="M59" s="5"/>
      <c r="N59" s="5"/>
      <c r="O59" s="5"/>
    </row>
    <row r="60" spans="12:15" s="2" customFormat="1" ht="15">
      <c r="L60" s="5"/>
      <c r="M60" s="5"/>
      <c r="N60" s="5"/>
      <c r="O60" s="5"/>
    </row>
    <row r="61" spans="12:15" s="2" customFormat="1" ht="15">
      <c r="L61" s="5"/>
      <c r="M61" s="5"/>
      <c r="N61" s="5"/>
      <c r="O61" s="5"/>
    </row>
    <row r="62" spans="12:15" s="2" customFormat="1" ht="15">
      <c r="L62" s="5"/>
      <c r="M62" s="5"/>
      <c r="N62" s="5"/>
      <c r="O62" s="5"/>
    </row>
    <row r="63" spans="12:15" s="2" customFormat="1" ht="15">
      <c r="L63" s="5"/>
      <c r="M63" s="5"/>
      <c r="N63" s="5"/>
      <c r="O63" s="5"/>
    </row>
    <row r="64" spans="12:15" s="2" customFormat="1" ht="15">
      <c r="L64" s="5"/>
      <c r="M64" s="5"/>
      <c r="N64" s="5"/>
      <c r="O64" s="5"/>
    </row>
    <row r="65" spans="12:15" s="2" customFormat="1" ht="15">
      <c r="L65" s="5"/>
      <c r="M65" s="5"/>
      <c r="N65" s="5"/>
      <c r="O65" s="5"/>
    </row>
    <row r="66" spans="12:15" s="2" customFormat="1" ht="15">
      <c r="L66" s="5"/>
      <c r="M66" s="5"/>
      <c r="N66" s="5"/>
      <c r="O66" s="5"/>
    </row>
    <row r="67" spans="12:15" s="2" customFormat="1" ht="15">
      <c r="L67" s="5"/>
      <c r="M67" s="5"/>
      <c r="N67" s="5"/>
      <c r="O67" s="5"/>
    </row>
    <row r="68" spans="12:15" s="2" customFormat="1" ht="15">
      <c r="L68" s="5"/>
      <c r="M68" s="5"/>
      <c r="N68" s="5"/>
      <c r="O68" s="5"/>
    </row>
    <row r="69" spans="12:15" s="2" customFormat="1" ht="15">
      <c r="L69" s="5"/>
      <c r="M69" s="5"/>
      <c r="N69" s="5"/>
      <c r="O69" s="5"/>
    </row>
    <row r="70" spans="12:15" s="2" customFormat="1" ht="15">
      <c r="L70" s="5"/>
      <c r="M70" s="5"/>
      <c r="N70" s="5"/>
      <c r="O70" s="5"/>
    </row>
    <row r="71" spans="12:15" s="2" customFormat="1" ht="15">
      <c r="L71" s="5"/>
      <c r="M71" s="5"/>
      <c r="N71" s="5"/>
      <c r="O71" s="5"/>
    </row>
    <row r="72" spans="12:15" s="2" customFormat="1" ht="15">
      <c r="L72" s="5"/>
      <c r="M72" s="5"/>
      <c r="N72" s="5"/>
      <c r="O72" s="5"/>
    </row>
    <row r="73" spans="12:15" s="2" customFormat="1" ht="15">
      <c r="L73" s="5"/>
      <c r="M73" s="5"/>
      <c r="N73" s="5"/>
      <c r="O73" s="5"/>
    </row>
    <row r="74" spans="12:15" s="2" customFormat="1" ht="15">
      <c r="L74" s="5"/>
      <c r="M74" s="5"/>
      <c r="N74" s="5"/>
      <c r="O74" s="5"/>
    </row>
    <row r="75" spans="12:15" s="2" customFormat="1" ht="15">
      <c r="L75" s="5"/>
      <c r="M75" s="5"/>
      <c r="N75" s="5"/>
      <c r="O75" s="5"/>
    </row>
    <row r="76" spans="12:15" s="2" customFormat="1" ht="15">
      <c r="L76" s="5"/>
      <c r="M76" s="5"/>
      <c r="N76" s="5"/>
      <c r="O76" s="5"/>
    </row>
    <row r="77" spans="12:15" s="2" customFormat="1" ht="15">
      <c r="L77" s="5"/>
      <c r="M77" s="5"/>
      <c r="N77" s="5"/>
      <c r="O77" s="5"/>
    </row>
    <row r="78" spans="12:15" s="2" customFormat="1" ht="15">
      <c r="L78" s="5"/>
      <c r="M78" s="5"/>
      <c r="N78" s="5"/>
      <c r="O78" s="5"/>
    </row>
    <row r="79" spans="12:15" s="2" customFormat="1" ht="15">
      <c r="L79" s="5"/>
      <c r="M79" s="5"/>
      <c r="N79" s="5"/>
      <c r="O79" s="5"/>
    </row>
    <row r="80" spans="12:15" s="2" customFormat="1" ht="15">
      <c r="L80" s="5"/>
      <c r="M80" s="5"/>
      <c r="N80" s="5"/>
      <c r="O80" s="5"/>
    </row>
    <row r="81" spans="12:15" s="2" customFormat="1" ht="15">
      <c r="L81" s="5"/>
      <c r="M81" s="5"/>
      <c r="N81" s="5"/>
      <c r="O81" s="5"/>
    </row>
    <row r="82" spans="12:15" s="2" customFormat="1" ht="15">
      <c r="L82" s="5"/>
      <c r="M82" s="5"/>
      <c r="N82" s="5"/>
      <c r="O82" s="5"/>
    </row>
    <row r="83" spans="12:15" s="2" customFormat="1" ht="15">
      <c r="L83" s="5"/>
      <c r="M83" s="5"/>
      <c r="N83" s="5"/>
      <c r="O83" s="5"/>
    </row>
    <row r="84" spans="12:15" s="2" customFormat="1" ht="15">
      <c r="L84" s="5"/>
      <c r="M84" s="5"/>
      <c r="N84" s="5"/>
      <c r="O84" s="5"/>
    </row>
    <row r="85" spans="12:15" s="2" customFormat="1" ht="15">
      <c r="L85" s="5"/>
      <c r="M85" s="5"/>
      <c r="N85" s="5"/>
      <c r="O85" s="5"/>
    </row>
    <row r="86" spans="12:15" s="2" customFormat="1" ht="15">
      <c r="L86" s="5"/>
      <c r="M86" s="5"/>
      <c r="N86" s="5"/>
      <c r="O86" s="5"/>
    </row>
    <row r="87" spans="12:15" s="2" customFormat="1" ht="15">
      <c r="L87" s="5"/>
      <c r="M87" s="5"/>
      <c r="N87" s="5"/>
      <c r="O87" s="5"/>
    </row>
    <row r="88" spans="12:15" s="2" customFormat="1" ht="15">
      <c r="L88" s="5"/>
      <c r="M88" s="5"/>
      <c r="N88" s="5"/>
      <c r="O88" s="5"/>
    </row>
    <row r="89" spans="12:15" s="2" customFormat="1" ht="15">
      <c r="L89" s="5"/>
      <c r="M89" s="5"/>
      <c r="N89" s="5"/>
      <c r="O89" s="5"/>
    </row>
    <row r="90" spans="12:15" s="2" customFormat="1" ht="15">
      <c r="L90" s="5"/>
      <c r="M90" s="5"/>
      <c r="N90" s="5"/>
      <c r="O90" s="5"/>
    </row>
    <row r="91" spans="12:15" s="2" customFormat="1" ht="15">
      <c r="L91" s="5"/>
      <c r="M91" s="5"/>
      <c r="N91" s="5"/>
      <c r="O91" s="5"/>
    </row>
    <row r="92" spans="12:15" s="2" customFormat="1" ht="15">
      <c r="L92" s="5"/>
      <c r="M92" s="5"/>
      <c r="N92" s="5"/>
      <c r="O92" s="5"/>
    </row>
    <row r="93" spans="12:15" s="2" customFormat="1" ht="15">
      <c r="L93" s="5"/>
      <c r="M93" s="5"/>
      <c r="N93" s="5"/>
      <c r="O93" s="5"/>
    </row>
    <row r="94" spans="12:15" s="2" customFormat="1" ht="15">
      <c r="L94" s="5"/>
      <c r="M94" s="5"/>
      <c r="N94" s="5"/>
      <c r="O94" s="5"/>
    </row>
    <row r="95" spans="12:15" s="2" customFormat="1" ht="15">
      <c r="L95" s="5"/>
      <c r="M95" s="5"/>
      <c r="N95" s="5"/>
      <c r="O95" s="5"/>
    </row>
    <row r="96" spans="12:15" s="2" customFormat="1" ht="15">
      <c r="L96" s="5"/>
      <c r="M96" s="5"/>
      <c r="N96" s="5"/>
      <c r="O96" s="5"/>
    </row>
    <row r="97" spans="12:15" s="2" customFormat="1" ht="15">
      <c r="L97" s="5"/>
      <c r="M97" s="5"/>
      <c r="N97" s="5"/>
      <c r="O97" s="5"/>
    </row>
    <row r="98" spans="12:15" s="2" customFormat="1" ht="15">
      <c r="L98" s="5"/>
      <c r="M98" s="5"/>
      <c r="N98" s="5"/>
      <c r="O98" s="5"/>
    </row>
    <row r="99" spans="12:15" s="2" customFormat="1" ht="15">
      <c r="L99" s="5"/>
      <c r="M99" s="5"/>
      <c r="N99" s="5"/>
      <c r="O99" s="5"/>
    </row>
    <row r="100" spans="12:15" s="2" customFormat="1" ht="15">
      <c r="L100" s="5"/>
      <c r="M100" s="5"/>
      <c r="N100" s="5"/>
      <c r="O100" s="5"/>
    </row>
    <row r="101" spans="12:15" s="2" customFormat="1" ht="15">
      <c r="L101" s="5"/>
      <c r="M101" s="5"/>
      <c r="N101" s="5"/>
      <c r="O101" s="5"/>
    </row>
    <row r="102" spans="12:15" s="2" customFormat="1" ht="15">
      <c r="L102" s="5"/>
      <c r="M102" s="5"/>
      <c r="N102" s="5"/>
      <c r="O102" s="5"/>
    </row>
    <row r="103" spans="12:15" s="2" customFormat="1" ht="15">
      <c r="L103" s="5"/>
      <c r="M103" s="5"/>
      <c r="N103" s="5"/>
      <c r="O103" s="5"/>
    </row>
    <row r="104" spans="12:15" s="2" customFormat="1" ht="15">
      <c r="L104" s="5"/>
      <c r="M104" s="5"/>
      <c r="N104" s="5"/>
      <c r="O104" s="5"/>
    </row>
    <row r="105" spans="12:15" s="2" customFormat="1" ht="15">
      <c r="L105" s="5"/>
      <c r="M105" s="5"/>
      <c r="N105" s="5"/>
      <c r="O105" s="5"/>
    </row>
    <row r="106" spans="12:15" s="2" customFormat="1" ht="15">
      <c r="L106" s="5"/>
      <c r="M106" s="5"/>
      <c r="N106" s="5"/>
      <c r="O106" s="5"/>
    </row>
    <row r="107" spans="12:15" s="2" customFormat="1" ht="15">
      <c r="L107" s="5"/>
      <c r="M107" s="5"/>
      <c r="N107" s="5"/>
      <c r="O107" s="5"/>
    </row>
    <row r="108" spans="12:15" s="2" customFormat="1" ht="15">
      <c r="L108" s="5"/>
      <c r="M108" s="5"/>
      <c r="N108" s="5"/>
      <c r="O108" s="5"/>
    </row>
    <row r="109" spans="12:15" s="2" customFormat="1" ht="15">
      <c r="L109" s="5"/>
      <c r="M109" s="5"/>
      <c r="N109" s="5"/>
      <c r="O109" s="5"/>
    </row>
    <row r="110" spans="12:15" s="2" customFormat="1" ht="15">
      <c r="L110" s="5"/>
      <c r="M110" s="5"/>
      <c r="N110" s="5"/>
      <c r="O110" s="5"/>
    </row>
    <row r="111" spans="12:15" s="2" customFormat="1" ht="15">
      <c r="L111" s="5"/>
      <c r="M111" s="5"/>
      <c r="N111" s="5"/>
      <c r="O111" s="5"/>
    </row>
    <row r="112" spans="12:15" s="2" customFormat="1" ht="15">
      <c r="L112" s="5"/>
      <c r="M112" s="5"/>
      <c r="N112" s="5"/>
      <c r="O112" s="5"/>
    </row>
    <row r="113" spans="12:15" s="2" customFormat="1" ht="15">
      <c r="L113" s="5"/>
      <c r="M113" s="5"/>
      <c r="N113" s="5"/>
      <c r="O113" s="5"/>
    </row>
    <row r="114" spans="12:15" s="2" customFormat="1" ht="15">
      <c r="L114" s="5"/>
      <c r="M114" s="5"/>
      <c r="N114" s="5"/>
      <c r="O114" s="5"/>
    </row>
    <row r="115" spans="12:15" s="2" customFormat="1" ht="15">
      <c r="L115" s="5"/>
      <c r="M115" s="5"/>
      <c r="N115" s="5"/>
      <c r="O115" s="5"/>
    </row>
    <row r="116" spans="12:15" s="2" customFormat="1" ht="15">
      <c r="L116" s="5"/>
      <c r="M116" s="5"/>
      <c r="N116" s="5"/>
      <c r="O116" s="5"/>
    </row>
    <row r="117" spans="12:15" s="2" customFormat="1" ht="15">
      <c r="L117" s="5"/>
      <c r="M117" s="5"/>
      <c r="N117" s="5"/>
      <c r="O117" s="5"/>
    </row>
    <row r="118" spans="12:15" s="2" customFormat="1" ht="15">
      <c r="L118" s="5"/>
      <c r="M118" s="5"/>
      <c r="N118" s="5"/>
      <c r="O118" s="5"/>
    </row>
    <row r="119" spans="12:15" s="2" customFormat="1" ht="15">
      <c r="L119" s="5"/>
      <c r="M119" s="5"/>
      <c r="N119" s="5"/>
      <c r="O119" s="5"/>
    </row>
    <row r="120" spans="12:15" s="2" customFormat="1" ht="15">
      <c r="L120" s="5"/>
      <c r="M120" s="5"/>
      <c r="N120" s="5"/>
      <c r="O120" s="5"/>
    </row>
    <row r="121" spans="12:15" s="2" customFormat="1" ht="15">
      <c r="L121" s="5"/>
      <c r="M121" s="5"/>
      <c r="N121" s="5"/>
      <c r="O121" s="5"/>
    </row>
    <row r="122" spans="12:15" s="2" customFormat="1" ht="15">
      <c r="L122" s="5"/>
      <c r="M122" s="5"/>
      <c r="N122" s="5"/>
      <c r="O122" s="5"/>
    </row>
    <row r="123" spans="12:15" s="2" customFormat="1" ht="15">
      <c r="L123" s="5"/>
      <c r="M123" s="5"/>
      <c r="N123" s="5"/>
      <c r="O123" s="5"/>
    </row>
    <row r="124" spans="12:15" s="2" customFormat="1" ht="15">
      <c r="L124" s="5"/>
      <c r="M124" s="5"/>
      <c r="N124" s="5"/>
      <c r="O124" s="5"/>
    </row>
    <row r="125" spans="12:15" s="2" customFormat="1" ht="15">
      <c r="L125" s="5"/>
      <c r="M125" s="5"/>
      <c r="N125" s="5"/>
      <c r="O125" s="5"/>
    </row>
    <row r="126" spans="12:15" s="2" customFormat="1" ht="15">
      <c r="L126" s="5"/>
      <c r="M126" s="5"/>
      <c r="N126" s="5"/>
      <c r="O126" s="5"/>
    </row>
    <row r="127" spans="12:15" s="2" customFormat="1" ht="15">
      <c r="L127" s="5"/>
      <c r="M127" s="5"/>
      <c r="N127" s="5"/>
      <c r="O127" s="5"/>
    </row>
    <row r="128" spans="12:15" s="2" customFormat="1" ht="15">
      <c r="L128" s="5"/>
      <c r="M128" s="5"/>
      <c r="N128" s="5"/>
      <c r="O128" s="5"/>
    </row>
    <row r="129" spans="12:15" s="2" customFormat="1" ht="15">
      <c r="L129" s="5"/>
      <c r="M129" s="5"/>
      <c r="N129" s="5"/>
      <c r="O129" s="5"/>
    </row>
    <row r="130" spans="12:15" s="2" customFormat="1" ht="15">
      <c r="L130" s="5"/>
      <c r="M130" s="5"/>
      <c r="N130" s="5"/>
      <c r="O130" s="5"/>
    </row>
    <row r="131" spans="12:15" s="2" customFormat="1" ht="15">
      <c r="L131" s="5"/>
      <c r="M131" s="5"/>
      <c r="N131" s="5"/>
      <c r="O131" s="5"/>
    </row>
    <row r="132" spans="12:15" s="2" customFormat="1" ht="15">
      <c r="L132" s="5"/>
      <c r="M132" s="5"/>
      <c r="N132" s="5"/>
      <c r="O132" s="5"/>
    </row>
    <row r="133" spans="12:15" s="2" customFormat="1" ht="15">
      <c r="L133" s="5"/>
      <c r="M133" s="5"/>
      <c r="N133" s="5"/>
      <c r="O133" s="5"/>
    </row>
    <row r="134" spans="12:15" s="2" customFormat="1" ht="15">
      <c r="L134" s="5"/>
      <c r="M134" s="5"/>
      <c r="N134" s="5"/>
      <c r="O134" s="5"/>
    </row>
    <row r="135" spans="12:15" s="2" customFormat="1" ht="15">
      <c r="L135" s="5"/>
      <c r="M135" s="5"/>
      <c r="N135" s="5"/>
      <c r="O135" s="5"/>
    </row>
    <row r="136" spans="12:15" s="2" customFormat="1" ht="15">
      <c r="L136" s="5"/>
      <c r="M136" s="5"/>
      <c r="N136" s="5"/>
      <c r="O136" s="5"/>
    </row>
    <row r="137" spans="12:15" s="2" customFormat="1" ht="15">
      <c r="L137" s="5"/>
      <c r="M137" s="5"/>
      <c r="N137" s="5"/>
      <c r="O137" s="5"/>
    </row>
    <row r="138" spans="12:15" s="2" customFormat="1" ht="15">
      <c r="L138" s="5"/>
      <c r="M138" s="5"/>
      <c r="N138" s="5"/>
      <c r="O138" s="5"/>
    </row>
    <row r="139" spans="12:15" s="2" customFormat="1" ht="15">
      <c r="L139" s="5"/>
      <c r="M139" s="5"/>
      <c r="N139" s="5"/>
      <c r="O139" s="5"/>
    </row>
    <row r="140" spans="12:15" s="2" customFormat="1" ht="15">
      <c r="L140" s="5"/>
      <c r="M140" s="5"/>
      <c r="N140" s="5"/>
      <c r="O140" s="5"/>
    </row>
    <row r="141" spans="12:15" s="2" customFormat="1" ht="15">
      <c r="L141" s="5"/>
      <c r="M141" s="5"/>
      <c r="N141" s="5"/>
      <c r="O141" s="5"/>
    </row>
    <row r="142" spans="12:15" s="2" customFormat="1" ht="15">
      <c r="L142" s="5"/>
      <c r="M142" s="5"/>
      <c r="N142" s="5"/>
      <c r="O142" s="5"/>
    </row>
    <row r="143" spans="12:15" s="2" customFormat="1" ht="15">
      <c r="L143" s="5"/>
      <c r="M143" s="5"/>
      <c r="N143" s="5"/>
      <c r="O143" s="5"/>
    </row>
    <row r="144" spans="12:15" s="2" customFormat="1" ht="15">
      <c r="L144" s="5"/>
      <c r="M144" s="5"/>
      <c r="N144" s="5"/>
      <c r="O144" s="5"/>
    </row>
    <row r="145" spans="12:15" s="2" customFormat="1" ht="15">
      <c r="L145" s="5"/>
      <c r="M145" s="5"/>
      <c r="N145" s="5"/>
      <c r="O145" s="5"/>
    </row>
    <row r="146" spans="12:15" s="2" customFormat="1" ht="15">
      <c r="L146" s="5"/>
      <c r="M146" s="5"/>
      <c r="N146" s="5"/>
      <c r="O146" s="5"/>
    </row>
    <row r="147" spans="12:15" s="2" customFormat="1" ht="15">
      <c r="L147" s="5"/>
      <c r="M147" s="5"/>
      <c r="N147" s="5"/>
      <c r="O147" s="5"/>
    </row>
    <row r="148" spans="12:15" s="2" customFormat="1" ht="15">
      <c r="L148" s="5"/>
      <c r="M148" s="5"/>
      <c r="N148" s="5"/>
      <c r="O148" s="5"/>
    </row>
    <row r="149" spans="12:15" s="2" customFormat="1" ht="15">
      <c r="L149" s="5"/>
      <c r="M149" s="5"/>
      <c r="N149" s="5"/>
      <c r="O149" s="5"/>
    </row>
    <row r="150" spans="12:15" s="2" customFormat="1" ht="15">
      <c r="L150" s="5"/>
      <c r="M150" s="5"/>
      <c r="N150" s="5"/>
      <c r="O150" s="5"/>
    </row>
    <row r="151" spans="12:15" s="2" customFormat="1" ht="15">
      <c r="L151" s="5"/>
      <c r="M151" s="5"/>
      <c r="N151" s="5"/>
      <c r="O151" s="5"/>
    </row>
    <row r="152" spans="12:15" s="2" customFormat="1" ht="15">
      <c r="L152" s="5"/>
      <c r="M152" s="5"/>
      <c r="N152" s="5"/>
      <c r="O152" s="5"/>
    </row>
    <row r="153" spans="12:15" s="2" customFormat="1" ht="15">
      <c r="L153" s="5"/>
      <c r="M153" s="5"/>
      <c r="N153" s="5"/>
      <c r="O153" s="5"/>
    </row>
    <row r="154" spans="12:15" s="2" customFormat="1" ht="15">
      <c r="L154" s="5"/>
      <c r="M154" s="5"/>
      <c r="N154" s="5"/>
      <c r="O154" s="5"/>
    </row>
    <row r="155" spans="12:15" s="2" customFormat="1" ht="15">
      <c r="L155" s="5"/>
      <c r="M155" s="5"/>
      <c r="N155" s="5"/>
      <c r="O155" s="5"/>
    </row>
    <row r="156" spans="12:15" s="2" customFormat="1" ht="15">
      <c r="L156" s="5"/>
      <c r="M156" s="5"/>
      <c r="N156" s="5"/>
      <c r="O156" s="5"/>
    </row>
    <row r="157" spans="12:15" s="2" customFormat="1" ht="15">
      <c r="L157" s="5"/>
      <c r="M157" s="5"/>
      <c r="N157" s="5"/>
      <c r="O157" s="5"/>
    </row>
    <row r="158" spans="12:15" s="2" customFormat="1" ht="15">
      <c r="L158" s="5"/>
      <c r="M158" s="5"/>
      <c r="N158" s="5"/>
      <c r="O158" s="5"/>
    </row>
    <row r="159" spans="12:15" s="2" customFormat="1" ht="15">
      <c r="L159" s="5"/>
      <c r="M159" s="5"/>
      <c r="N159" s="5"/>
      <c r="O159" s="5"/>
    </row>
    <row r="160" spans="12:15" s="2" customFormat="1" ht="15">
      <c r="L160" s="5"/>
      <c r="M160" s="5"/>
      <c r="N160" s="5"/>
      <c r="O160" s="5"/>
    </row>
    <row r="161" spans="12:15" s="2" customFormat="1" ht="15">
      <c r="L161" s="5"/>
      <c r="M161" s="5"/>
      <c r="N161" s="5"/>
      <c r="O161" s="5"/>
    </row>
    <row r="162" spans="12:15" s="2" customFormat="1" ht="15">
      <c r="L162" s="5"/>
      <c r="M162" s="5"/>
      <c r="N162" s="5"/>
      <c r="O162" s="5"/>
    </row>
    <row r="163" spans="12:15" s="2" customFormat="1" ht="15">
      <c r="L163" s="5"/>
      <c r="M163" s="5"/>
      <c r="N163" s="5"/>
      <c r="O163" s="5"/>
    </row>
    <row r="164" spans="12:15" s="2" customFormat="1" ht="15">
      <c r="L164" s="5"/>
      <c r="M164" s="5"/>
      <c r="N164" s="5"/>
      <c r="O164" s="5"/>
    </row>
    <row r="165" spans="12:15" s="2" customFormat="1" ht="15">
      <c r="L165" s="5"/>
      <c r="M165" s="5"/>
      <c r="N165" s="5"/>
      <c r="O165" s="5"/>
    </row>
    <row r="166" spans="12:15" s="2" customFormat="1" ht="15">
      <c r="L166" s="5"/>
      <c r="M166" s="5"/>
      <c r="N166" s="5"/>
      <c r="O166" s="5"/>
    </row>
    <row r="167" spans="12:15" s="2" customFormat="1" ht="15">
      <c r="L167" s="5"/>
      <c r="M167" s="5"/>
      <c r="N167" s="5"/>
      <c r="O167" s="5"/>
    </row>
    <row r="168" spans="12:15" s="2" customFormat="1" ht="15">
      <c r="L168" s="5"/>
      <c r="M168" s="5"/>
      <c r="N168" s="5"/>
      <c r="O168" s="5"/>
    </row>
    <row r="169" spans="12:15" s="2" customFormat="1" ht="15">
      <c r="L169" s="5"/>
      <c r="M169" s="5"/>
      <c r="N169" s="5"/>
      <c r="O169" s="5"/>
    </row>
    <row r="170" spans="12:15" s="2" customFormat="1" ht="15">
      <c r="L170" s="5"/>
      <c r="M170" s="5"/>
      <c r="N170" s="5"/>
      <c r="O170" s="5"/>
    </row>
    <row r="171" spans="12:15" s="2" customFormat="1" ht="15">
      <c r="L171" s="5"/>
      <c r="M171" s="5"/>
      <c r="N171" s="5"/>
      <c r="O171" s="5"/>
    </row>
    <row r="172" spans="12:15" s="2" customFormat="1" ht="15">
      <c r="L172" s="5"/>
      <c r="M172" s="5"/>
      <c r="N172" s="5"/>
      <c r="O172" s="5"/>
    </row>
    <row r="173" spans="12:15" s="2" customFormat="1" ht="15">
      <c r="L173" s="5"/>
      <c r="M173" s="5"/>
      <c r="N173" s="5"/>
      <c r="O173" s="5"/>
    </row>
    <row r="174" spans="12:15" s="2" customFormat="1" ht="15">
      <c r="L174" s="5"/>
      <c r="M174" s="5"/>
      <c r="N174" s="5"/>
      <c r="O174" s="5"/>
    </row>
    <row r="175" spans="12:15" s="2" customFormat="1" ht="15">
      <c r="L175" s="5"/>
      <c r="M175" s="5"/>
      <c r="N175" s="5"/>
      <c r="O175" s="5"/>
    </row>
    <row r="176" spans="12:15" s="2" customFormat="1" ht="15">
      <c r="L176" s="5"/>
      <c r="M176" s="5"/>
      <c r="N176" s="5"/>
      <c r="O176" s="5"/>
    </row>
    <row r="177" spans="12:15" s="2" customFormat="1" ht="15">
      <c r="L177" s="5"/>
      <c r="M177" s="5"/>
      <c r="N177" s="5"/>
      <c r="O177" s="5"/>
    </row>
    <row r="178" spans="12:15" s="2" customFormat="1" ht="15">
      <c r="L178" s="5"/>
      <c r="M178" s="5"/>
      <c r="N178" s="5"/>
      <c r="O178" s="5"/>
    </row>
    <row r="179" spans="12:15" s="2" customFormat="1" ht="15">
      <c r="L179" s="5"/>
      <c r="M179" s="5"/>
      <c r="N179" s="5"/>
      <c r="O179" s="5"/>
    </row>
    <row r="180" spans="12:15" s="2" customFormat="1" ht="15">
      <c r="L180" s="5"/>
      <c r="M180" s="5"/>
      <c r="N180" s="5"/>
      <c r="O180" s="5"/>
    </row>
    <row r="181" spans="12:15" s="2" customFormat="1" ht="15">
      <c r="L181" s="5"/>
      <c r="M181" s="5"/>
      <c r="N181" s="5"/>
      <c r="O181" s="5"/>
    </row>
    <row r="182" spans="12:15" s="2" customFormat="1" ht="15">
      <c r="L182" s="5"/>
      <c r="M182" s="5"/>
      <c r="N182" s="5"/>
      <c r="O182" s="5"/>
    </row>
    <row r="183" spans="12:15" s="2" customFormat="1" ht="15">
      <c r="L183" s="5"/>
      <c r="M183" s="5"/>
      <c r="N183" s="5"/>
      <c r="O183" s="5"/>
    </row>
    <row r="184" spans="12:15" s="2" customFormat="1" ht="15">
      <c r="L184" s="5"/>
      <c r="M184" s="5"/>
      <c r="N184" s="5"/>
      <c r="O184" s="5"/>
    </row>
    <row r="185" spans="12:15" s="2" customFormat="1" ht="15">
      <c r="L185" s="5"/>
      <c r="M185" s="5"/>
      <c r="N185" s="5"/>
      <c r="O185" s="5"/>
    </row>
    <row r="186" spans="12:15" s="2" customFormat="1" ht="15">
      <c r="L186" s="5"/>
      <c r="M186" s="5"/>
      <c r="N186" s="5"/>
      <c r="O186" s="5"/>
    </row>
    <row r="187" spans="12:15" s="2" customFormat="1" ht="15">
      <c r="L187" s="5"/>
      <c r="M187" s="5"/>
      <c r="N187" s="5"/>
      <c r="O187" s="5"/>
    </row>
    <row r="188" spans="12:15" s="2" customFormat="1" ht="15">
      <c r="L188" s="5"/>
      <c r="M188" s="5"/>
      <c r="N188" s="5"/>
      <c r="O188" s="5"/>
    </row>
    <row r="189" spans="12:15" s="2" customFormat="1" ht="15">
      <c r="L189" s="5"/>
      <c r="M189" s="5"/>
      <c r="N189" s="5"/>
      <c r="O189" s="5"/>
    </row>
    <row r="190" spans="12:15" s="2" customFormat="1" ht="15">
      <c r="L190" s="5"/>
      <c r="M190" s="5"/>
      <c r="N190" s="5"/>
      <c r="O190" s="5"/>
    </row>
    <row r="191" spans="12:15" s="2" customFormat="1" ht="15">
      <c r="L191" s="5"/>
      <c r="M191" s="5"/>
      <c r="N191" s="5"/>
      <c r="O191" s="5"/>
    </row>
    <row r="192" spans="12:15" s="2" customFormat="1" ht="15">
      <c r="L192" s="5"/>
      <c r="M192" s="5"/>
      <c r="N192" s="5"/>
      <c r="O192" s="5"/>
    </row>
    <row r="193" spans="12:15" s="2" customFormat="1" ht="15">
      <c r="L193" s="5"/>
      <c r="M193" s="5"/>
      <c r="N193" s="5"/>
      <c r="O193" s="5"/>
    </row>
    <row r="194" spans="12:15" s="2" customFormat="1" ht="15">
      <c r="L194" s="5"/>
      <c r="M194" s="5"/>
      <c r="N194" s="5"/>
      <c r="O194" s="5"/>
    </row>
    <row r="195" spans="12:15" s="2" customFormat="1" ht="15">
      <c r="L195" s="5"/>
      <c r="M195" s="5"/>
      <c r="N195" s="5"/>
      <c r="O195" s="5"/>
    </row>
    <row r="196" spans="12:15" s="2" customFormat="1" ht="15">
      <c r="L196" s="5"/>
      <c r="M196" s="5"/>
      <c r="N196" s="5"/>
      <c r="O196" s="5"/>
    </row>
    <row r="197" spans="12:15" s="2" customFormat="1" ht="15">
      <c r="L197" s="5"/>
      <c r="M197" s="5"/>
      <c r="N197" s="5"/>
      <c r="O197" s="5"/>
    </row>
    <row r="198" spans="12:15" s="2" customFormat="1" ht="15">
      <c r="L198" s="5"/>
      <c r="M198" s="5"/>
      <c r="N198" s="5"/>
      <c r="O198" s="5"/>
    </row>
    <row r="199" spans="12:15" s="2" customFormat="1" ht="15">
      <c r="L199" s="5"/>
      <c r="M199" s="5"/>
      <c r="N199" s="5"/>
      <c r="O199" s="5"/>
    </row>
    <row r="200" spans="12:15" s="2" customFormat="1" ht="15">
      <c r="L200" s="5"/>
      <c r="M200" s="5"/>
      <c r="N200" s="5"/>
      <c r="O200" s="5"/>
    </row>
    <row r="201" spans="12:15" s="2" customFormat="1" ht="15">
      <c r="L201" s="5"/>
      <c r="M201" s="5"/>
      <c r="N201" s="5"/>
      <c r="O201" s="5"/>
    </row>
    <row r="202" spans="12:15" s="2" customFormat="1" ht="15">
      <c r="L202" s="5"/>
      <c r="M202" s="5"/>
      <c r="N202" s="5"/>
      <c r="O202" s="5"/>
    </row>
    <row r="203" spans="12:15" s="2" customFormat="1" ht="15">
      <c r="L203" s="5"/>
      <c r="M203" s="5"/>
      <c r="N203" s="5"/>
      <c r="O203" s="5"/>
    </row>
    <row r="204" spans="12:15" s="2" customFormat="1" ht="15">
      <c r="L204" s="5"/>
      <c r="M204" s="5"/>
      <c r="N204" s="5"/>
      <c r="O204" s="5"/>
    </row>
    <row r="205" spans="12:15" s="2" customFormat="1" ht="15">
      <c r="L205" s="5"/>
      <c r="M205" s="5"/>
      <c r="N205" s="5"/>
      <c r="O205" s="5"/>
    </row>
    <row r="206" spans="12:15" s="2" customFormat="1" ht="15">
      <c r="L206" s="5"/>
      <c r="M206" s="5"/>
      <c r="N206" s="5"/>
      <c r="O206" s="5"/>
    </row>
    <row r="207" spans="12:15" s="2" customFormat="1" ht="15">
      <c r="L207" s="5"/>
      <c r="M207" s="5"/>
      <c r="N207" s="5"/>
      <c r="O207" s="5"/>
    </row>
    <row r="208" spans="12:15" s="2" customFormat="1" ht="15">
      <c r="L208" s="5"/>
      <c r="M208" s="5"/>
      <c r="N208" s="5"/>
      <c r="O208" s="5"/>
    </row>
    <row r="209" spans="12:15" s="14" customFormat="1" ht="15">
      <c r="L209" s="15"/>
      <c r="M209" s="15"/>
      <c r="N209" s="15"/>
      <c r="O209" s="15"/>
    </row>
    <row r="210" spans="12:15" s="14" customFormat="1" ht="15">
      <c r="L210" s="15"/>
      <c r="M210" s="15"/>
      <c r="N210" s="15"/>
      <c r="O210" s="15"/>
    </row>
    <row r="211" spans="12:15" s="14" customFormat="1" ht="15">
      <c r="L211" s="15"/>
      <c r="M211" s="15"/>
      <c r="N211" s="15"/>
      <c r="O211" s="15"/>
    </row>
    <row r="212" spans="12:15" s="14" customFormat="1" ht="15">
      <c r="L212" s="15"/>
      <c r="M212" s="15"/>
      <c r="N212" s="15"/>
      <c r="O212" s="15"/>
    </row>
    <row r="213" spans="12:15" s="14" customFormat="1" ht="15">
      <c r="L213" s="15"/>
      <c r="M213" s="15"/>
      <c r="N213" s="15"/>
      <c r="O213" s="15"/>
    </row>
  </sheetData>
  <sheetProtection/>
  <mergeCells count="12">
    <mergeCell ref="A44:A45"/>
    <mergeCell ref="D4:G4"/>
    <mergeCell ref="H4:K4"/>
    <mergeCell ref="A4:A5"/>
    <mergeCell ref="L44:O44"/>
    <mergeCell ref="L4:O4"/>
    <mergeCell ref="B4:B5"/>
    <mergeCell ref="C4:C5"/>
    <mergeCell ref="B44:B45"/>
    <mergeCell ref="C44:C45"/>
    <mergeCell ref="D44:G44"/>
    <mergeCell ref="H44:K44"/>
  </mergeCells>
  <printOptions horizontalCentered="1"/>
  <pageMargins left="0.2362204724409449" right="0" top="0" bottom="0" header="0" footer="0"/>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tabColor theme="3" tint="-0.24997000396251678"/>
    <pageSetUpPr fitToPage="1"/>
  </sheetPr>
  <dimension ref="A1:N212"/>
  <sheetViews>
    <sheetView view="pageBreakPreview" zoomScale="85" zoomScaleSheetLayoutView="85" zoomScalePageLayoutView="0" workbookViewId="0" topLeftCell="A1">
      <selection activeCell="C11" sqref="C11"/>
    </sheetView>
  </sheetViews>
  <sheetFormatPr defaultColWidth="9.00390625" defaultRowHeight="15.75"/>
  <cols>
    <col min="1" max="1" width="7.625" style="2" customWidth="1"/>
    <col min="2" max="2" width="49.625" style="6" customWidth="1"/>
    <col min="3" max="3" width="9.375" style="6" customWidth="1"/>
    <col min="4" max="5" width="9.00390625" style="6" customWidth="1"/>
    <col min="6" max="6" width="10.375" style="6" customWidth="1"/>
    <col min="7" max="7" width="10.125" style="6" customWidth="1"/>
    <col min="8" max="9" width="9.00390625" style="6" customWidth="1"/>
    <col min="10" max="10" width="10.25390625" style="6" customWidth="1"/>
    <col min="11" max="11" width="10.625" style="6" customWidth="1"/>
    <col min="12" max="13" width="9.00390625" style="6" customWidth="1"/>
    <col min="14" max="14" width="11.25390625" style="6" bestFit="1" customWidth="1"/>
  </cols>
  <sheetData>
    <row r="1" spans="1:14" s="5" customFormat="1" ht="15">
      <c r="A1" s="9" t="s">
        <v>36</v>
      </c>
      <c r="B1" s="296" t="s">
        <v>245</v>
      </c>
      <c r="C1" s="296"/>
      <c r="D1" s="296"/>
      <c r="E1" s="296"/>
      <c r="F1" s="296"/>
      <c r="G1" s="296"/>
      <c r="H1" s="296"/>
      <c r="I1" s="296"/>
      <c r="J1" s="296"/>
      <c r="K1" s="296"/>
      <c r="L1" s="296"/>
      <c r="M1" s="296"/>
      <c r="N1" s="296"/>
    </row>
    <row r="2" s="5" customFormat="1" ht="9" customHeight="1">
      <c r="B2" s="3"/>
    </row>
    <row r="3" spans="1:14" s="5" customFormat="1" ht="15">
      <c r="A3" s="9" t="s">
        <v>230</v>
      </c>
      <c r="B3" s="296" t="s">
        <v>246</v>
      </c>
      <c r="C3" s="296"/>
      <c r="D3" s="296"/>
      <c r="E3" s="296"/>
      <c r="F3" s="296"/>
      <c r="G3" s="296"/>
      <c r="H3" s="296"/>
      <c r="I3" s="296"/>
      <c r="J3" s="296"/>
      <c r="K3" s="296"/>
      <c r="L3" s="296"/>
      <c r="M3" s="296"/>
      <c r="N3" s="296"/>
    </row>
    <row r="4" spans="2:14" s="5" customFormat="1" ht="15">
      <c r="B4" s="3"/>
      <c r="N4" s="4" t="s">
        <v>98</v>
      </c>
    </row>
    <row r="5" spans="1:14" s="5" customFormat="1" ht="30.75" customHeight="1">
      <c r="A5" s="274" t="s">
        <v>107</v>
      </c>
      <c r="B5" s="274" t="s">
        <v>247</v>
      </c>
      <c r="C5" s="268" t="s">
        <v>233</v>
      </c>
      <c r="D5" s="290"/>
      <c r="E5" s="290"/>
      <c r="F5" s="269"/>
      <c r="G5" s="268" t="s">
        <v>240</v>
      </c>
      <c r="H5" s="290"/>
      <c r="I5" s="290"/>
      <c r="J5" s="269"/>
      <c r="K5" s="268" t="s">
        <v>234</v>
      </c>
      <c r="L5" s="290"/>
      <c r="M5" s="290"/>
      <c r="N5" s="300"/>
    </row>
    <row r="6" spans="1:14" s="5" customFormat="1" ht="55.5" customHeight="1">
      <c r="A6" s="275"/>
      <c r="B6" s="275"/>
      <c r="C6" s="81" t="s">
        <v>3</v>
      </c>
      <c r="D6" s="82" t="s">
        <v>4</v>
      </c>
      <c r="E6" s="86" t="s">
        <v>235</v>
      </c>
      <c r="F6" s="82" t="s">
        <v>101</v>
      </c>
      <c r="G6" s="81" t="s">
        <v>3</v>
      </c>
      <c r="H6" s="82" t="s">
        <v>4</v>
      </c>
      <c r="I6" s="86" t="s">
        <v>235</v>
      </c>
      <c r="J6" s="82" t="s">
        <v>102</v>
      </c>
      <c r="K6" s="81" t="s">
        <v>3</v>
      </c>
      <c r="L6" s="82" t="s">
        <v>4</v>
      </c>
      <c r="M6" s="86" t="s">
        <v>235</v>
      </c>
      <c r="N6" s="82" t="s">
        <v>103</v>
      </c>
    </row>
    <row r="7" spans="1:14" s="5" customFormat="1" ht="15">
      <c r="A7" s="10">
        <v>1</v>
      </c>
      <c r="B7" s="10">
        <v>2</v>
      </c>
      <c r="C7" s="10">
        <v>3</v>
      </c>
      <c r="D7" s="10">
        <v>4</v>
      </c>
      <c r="E7" s="10">
        <v>5</v>
      </c>
      <c r="F7" s="10">
        <v>6</v>
      </c>
      <c r="G7" s="10">
        <v>7</v>
      </c>
      <c r="H7" s="10">
        <v>8</v>
      </c>
      <c r="I7" s="10">
        <v>9</v>
      </c>
      <c r="J7" s="10">
        <v>10</v>
      </c>
      <c r="K7" s="10">
        <v>11</v>
      </c>
      <c r="L7" s="10">
        <v>12</v>
      </c>
      <c r="M7" s="10">
        <v>13</v>
      </c>
      <c r="N7" s="10">
        <v>14</v>
      </c>
    </row>
    <row r="8" spans="1:14" s="5" customFormat="1" ht="46.5" customHeight="1">
      <c r="A8" s="254" t="s">
        <v>212</v>
      </c>
      <c r="B8" s="29" t="s">
        <v>213</v>
      </c>
      <c r="C8" s="318">
        <f>'2019-2(6;6.1;6.2)'!D41</f>
        <v>2893218.91</v>
      </c>
      <c r="D8" s="274" t="s">
        <v>59</v>
      </c>
      <c r="E8" s="274" t="s">
        <v>59</v>
      </c>
      <c r="F8" s="318">
        <f>C8</f>
        <v>2893218.91</v>
      </c>
      <c r="G8" s="318">
        <f>'2019-2(6;6.1;6.2)'!H41</f>
        <v>7497000</v>
      </c>
      <c r="H8" s="274" t="s">
        <v>59</v>
      </c>
      <c r="I8" s="274" t="s">
        <v>59</v>
      </c>
      <c r="J8" s="318">
        <f>G8</f>
        <v>7497000</v>
      </c>
      <c r="K8" s="318">
        <f>'2019-2(1;2;3;4;5;.5.1;5.2)'!L39</f>
        <v>4000000</v>
      </c>
      <c r="L8" s="274" t="s">
        <v>59</v>
      </c>
      <c r="M8" s="274" t="s">
        <v>59</v>
      </c>
      <c r="N8" s="318">
        <f>K8</f>
        <v>4000000</v>
      </c>
    </row>
    <row r="9" spans="1:14" s="5" customFormat="1" ht="60" customHeight="1">
      <c r="A9" s="254" t="s">
        <v>207</v>
      </c>
      <c r="B9" s="159" t="s">
        <v>182</v>
      </c>
      <c r="C9" s="319"/>
      <c r="D9" s="275"/>
      <c r="E9" s="275"/>
      <c r="F9" s="319"/>
      <c r="G9" s="319"/>
      <c r="H9" s="275"/>
      <c r="I9" s="275"/>
      <c r="J9" s="319"/>
      <c r="K9" s="319"/>
      <c r="L9" s="275"/>
      <c r="M9" s="275"/>
      <c r="N9" s="319"/>
    </row>
    <row r="10" spans="1:14" s="5" customFormat="1" ht="20.25" customHeight="1">
      <c r="A10" s="147"/>
      <c r="B10" s="145" t="s">
        <v>224</v>
      </c>
      <c r="C10" s="160">
        <f aca="true" t="shared" si="0" ref="C10:J10">C8</f>
        <v>2893218.91</v>
      </c>
      <c r="D10" s="160" t="str">
        <f t="shared" si="0"/>
        <v>-</v>
      </c>
      <c r="E10" s="160" t="str">
        <f t="shared" si="0"/>
        <v>-</v>
      </c>
      <c r="F10" s="160">
        <f t="shared" si="0"/>
        <v>2893218.91</v>
      </c>
      <c r="G10" s="160">
        <f>G8</f>
        <v>7497000</v>
      </c>
      <c r="H10" s="160" t="str">
        <f>H8</f>
        <v>-</v>
      </c>
      <c r="I10" s="160" t="str">
        <f t="shared" si="0"/>
        <v>-</v>
      </c>
      <c r="J10" s="160">
        <f t="shared" si="0"/>
        <v>7497000</v>
      </c>
      <c r="K10" s="160">
        <f>K8</f>
        <v>4000000</v>
      </c>
      <c r="L10" s="160" t="str">
        <f>L8</f>
        <v>-</v>
      </c>
      <c r="M10" s="160" t="str">
        <f>M8</f>
        <v>-</v>
      </c>
      <c r="N10" s="160">
        <f>N8</f>
        <v>4000000</v>
      </c>
    </row>
    <row r="11" s="5" customFormat="1" ht="15"/>
    <row r="12" spans="1:2" s="5" customFormat="1" ht="15">
      <c r="A12" s="76" t="s">
        <v>231</v>
      </c>
      <c r="B12" s="77" t="s">
        <v>248</v>
      </c>
    </row>
    <row r="13" spans="6:13" s="5" customFormat="1" ht="15">
      <c r="F13" s="4"/>
      <c r="G13" s="4"/>
      <c r="H13" s="4"/>
      <c r="I13" s="4"/>
      <c r="J13" s="4" t="s">
        <v>98</v>
      </c>
      <c r="K13" s="87"/>
      <c r="L13" s="87"/>
      <c r="M13" s="87"/>
    </row>
    <row r="14" spans="1:10" s="5" customFormat="1" ht="15.75" customHeight="1">
      <c r="A14" s="274" t="s">
        <v>107</v>
      </c>
      <c r="B14" s="274" t="s">
        <v>247</v>
      </c>
      <c r="C14" s="268" t="s">
        <v>188</v>
      </c>
      <c r="D14" s="290"/>
      <c r="E14" s="290"/>
      <c r="F14" s="269"/>
      <c r="G14" s="268" t="s">
        <v>199</v>
      </c>
      <c r="H14" s="290"/>
      <c r="I14" s="290"/>
      <c r="J14" s="269"/>
    </row>
    <row r="15" spans="1:13" s="5" customFormat="1" ht="53.25" customHeight="1">
      <c r="A15" s="275"/>
      <c r="B15" s="275"/>
      <c r="C15" s="78" t="s">
        <v>3</v>
      </c>
      <c r="D15" s="78" t="s">
        <v>4</v>
      </c>
      <c r="E15" s="86" t="s">
        <v>235</v>
      </c>
      <c r="F15" s="78" t="s">
        <v>101</v>
      </c>
      <c r="G15" s="78" t="s">
        <v>3</v>
      </c>
      <c r="H15" s="78" t="s">
        <v>4</v>
      </c>
      <c r="I15" s="86" t="s">
        <v>235</v>
      </c>
      <c r="J15" s="78" t="s">
        <v>102</v>
      </c>
      <c r="K15" s="87"/>
      <c r="L15" s="87"/>
      <c r="M15" s="87"/>
    </row>
    <row r="16" spans="1:10" s="5" customFormat="1" ht="15">
      <c r="A16" s="10">
        <v>1</v>
      </c>
      <c r="B16" s="10">
        <v>2</v>
      </c>
      <c r="C16" s="10">
        <v>3</v>
      </c>
      <c r="D16" s="10">
        <v>4</v>
      </c>
      <c r="E16" s="10">
        <v>5</v>
      </c>
      <c r="F16" s="10">
        <v>6</v>
      </c>
      <c r="G16" s="10">
        <v>7</v>
      </c>
      <c r="H16" s="10">
        <v>8</v>
      </c>
      <c r="I16" s="10">
        <v>9</v>
      </c>
      <c r="J16" s="10">
        <v>10</v>
      </c>
    </row>
    <row r="17" spans="1:10" s="5" customFormat="1" ht="47.25" customHeight="1">
      <c r="A17" s="254" t="s">
        <v>212</v>
      </c>
      <c r="B17" s="29" t="s">
        <v>213</v>
      </c>
      <c r="C17" s="318">
        <f>'2019-2(6.3;6.4)'!D40</f>
        <v>4268000</v>
      </c>
      <c r="D17" s="318" t="s">
        <v>59</v>
      </c>
      <c r="E17" s="318" t="s">
        <v>59</v>
      </c>
      <c r="F17" s="318">
        <f>C17</f>
        <v>4268000</v>
      </c>
      <c r="G17" s="318">
        <f>'2019-2(6.3;6.4)'!H40</f>
        <v>4502740</v>
      </c>
      <c r="H17" s="318" t="s">
        <v>59</v>
      </c>
      <c r="I17" s="318" t="s">
        <v>59</v>
      </c>
      <c r="J17" s="318">
        <f>G17</f>
        <v>4502740</v>
      </c>
    </row>
    <row r="18" spans="1:10" s="5" customFormat="1" ht="72" customHeight="1">
      <c r="A18" s="254" t="s">
        <v>207</v>
      </c>
      <c r="B18" s="159" t="s">
        <v>182</v>
      </c>
      <c r="C18" s="319">
        <f>'2019-2(6;6.1;6.2)'!D41</f>
        <v>2893218.91</v>
      </c>
      <c r="D18" s="319" t="s">
        <v>59</v>
      </c>
      <c r="E18" s="319" t="s">
        <v>59</v>
      </c>
      <c r="F18" s="319">
        <f>C18</f>
        <v>2893218.91</v>
      </c>
      <c r="G18" s="319">
        <f>'2019-2(6;6.1;6.2)'!H41</f>
        <v>7497000</v>
      </c>
      <c r="H18" s="319" t="s">
        <v>59</v>
      </c>
      <c r="I18" s="319" t="s">
        <v>59</v>
      </c>
      <c r="J18" s="320"/>
    </row>
    <row r="19" spans="1:10" s="5" customFormat="1" ht="23.25" customHeight="1">
      <c r="A19" s="156"/>
      <c r="B19" s="145" t="s">
        <v>224</v>
      </c>
      <c r="C19" s="160">
        <f>C17</f>
        <v>4268000</v>
      </c>
      <c r="D19" s="160" t="str">
        <f>D18</f>
        <v>-</v>
      </c>
      <c r="E19" s="160" t="str">
        <f>E18</f>
        <v>-</v>
      </c>
      <c r="F19" s="160">
        <f>F17</f>
        <v>4268000</v>
      </c>
      <c r="G19" s="160">
        <f>G17</f>
        <v>4502740</v>
      </c>
      <c r="H19" s="160" t="str">
        <f>H17</f>
        <v>-</v>
      </c>
      <c r="I19" s="160" t="str">
        <f>I17</f>
        <v>-</v>
      </c>
      <c r="J19" s="160">
        <f>J17</f>
        <v>4502740</v>
      </c>
    </row>
    <row r="20" s="2" customFormat="1" ht="15"/>
    <row r="21" s="2" customFormat="1" ht="15"/>
    <row r="22" s="2" customFormat="1" ht="15"/>
    <row r="23" s="2" customFormat="1" ht="15"/>
    <row r="24" s="2" customFormat="1" ht="15"/>
    <row r="25" s="2" customFormat="1" ht="15"/>
    <row r="26" s="2" customFormat="1" ht="15"/>
    <row r="27" s="2" customFormat="1" ht="15"/>
    <row r="28" s="2" customFormat="1" ht="15"/>
    <row r="29" s="2" customFormat="1" ht="15"/>
    <row r="30" s="2" customFormat="1" ht="15"/>
    <row r="31" s="2" customFormat="1" ht="15"/>
    <row r="32" s="2" customFormat="1" ht="15"/>
    <row r="33" s="2" customFormat="1" ht="15"/>
    <row r="34" s="2" customFormat="1" ht="15"/>
    <row r="35" s="2" customFormat="1" ht="15"/>
    <row r="36" s="2" customFormat="1" ht="15"/>
    <row r="37" s="2" customFormat="1" ht="15"/>
    <row r="38" s="2" customFormat="1" ht="15"/>
    <row r="39" s="2" customFormat="1" ht="15"/>
    <row r="40" s="2" customFormat="1" ht="15"/>
    <row r="41" s="2" customFormat="1" ht="15"/>
    <row r="42" s="2" customFormat="1" ht="15"/>
    <row r="43" s="2" customFormat="1" ht="15"/>
    <row r="44" s="2" customFormat="1" ht="15"/>
    <row r="45" s="2" customFormat="1" ht="15"/>
    <row r="46" s="2" customFormat="1" ht="15"/>
    <row r="47" s="2" customFormat="1" ht="15"/>
    <row r="48" s="2" customFormat="1" ht="15"/>
    <row r="49" s="2" customFormat="1" ht="15"/>
    <row r="50" s="2" customFormat="1" ht="15"/>
    <row r="51" s="2" customFormat="1" ht="15"/>
    <row r="52" s="2" customFormat="1" ht="15"/>
    <row r="53" s="2" customFormat="1" ht="15"/>
    <row r="54" s="2" customFormat="1" ht="15"/>
    <row r="55" s="2" customFormat="1" ht="15"/>
    <row r="56" s="2" customFormat="1" ht="15"/>
    <row r="57" s="2" customFormat="1" ht="15"/>
    <row r="58" s="2" customFormat="1" ht="15"/>
    <row r="59" s="2" customFormat="1" ht="15"/>
    <row r="60" s="2" customFormat="1" ht="1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2" customFormat="1" ht="15"/>
    <row r="98" s="2" customFormat="1" ht="15"/>
    <row r="99" s="2" customFormat="1" ht="15"/>
    <row r="100" s="2" customFormat="1" ht="15"/>
    <row r="101" s="2" customFormat="1" ht="15"/>
    <row r="102" s="2" customFormat="1" ht="15"/>
    <row r="103" s="2" customFormat="1" ht="15"/>
    <row r="104" s="2" customFormat="1" ht="15"/>
    <row r="105" s="2" customFormat="1" ht="15"/>
    <row r="106" s="2" customFormat="1" ht="15"/>
    <row r="107" s="2" customFormat="1" ht="15"/>
    <row r="108" s="2" customFormat="1" ht="15"/>
    <row r="109" s="2" customFormat="1" ht="15"/>
    <row r="110" s="2" customFormat="1" ht="15"/>
    <row r="111" s="2" customFormat="1" ht="15"/>
    <row r="112" s="2" customFormat="1" ht="15"/>
    <row r="113" s="2" customFormat="1" ht="15"/>
    <row r="114" s="2" customFormat="1" ht="15"/>
    <row r="115" s="2" customFormat="1" ht="15"/>
    <row r="116" s="2" customFormat="1" ht="15"/>
    <row r="117" s="2" customFormat="1" ht="15"/>
    <row r="118" s="2" customFormat="1" ht="15"/>
    <row r="119" s="2" customFormat="1" ht="15"/>
    <row r="120" s="2" customFormat="1" ht="15"/>
    <row r="121" s="2" customFormat="1" ht="15"/>
    <row r="122" s="2" customFormat="1" ht="15"/>
    <row r="123" s="2" customFormat="1" ht="15"/>
    <row r="124" s="2" customFormat="1" ht="15"/>
    <row r="125" s="2" customFormat="1" ht="15"/>
    <row r="126" s="2" customFormat="1" ht="15"/>
    <row r="127" s="2" customFormat="1" ht="15"/>
    <row r="128" s="2" customFormat="1" ht="15"/>
    <row r="129" s="2" customFormat="1" ht="15"/>
    <row r="130" s="2" customFormat="1" ht="15"/>
    <row r="131" s="2" customFormat="1" ht="15"/>
    <row r="132" s="2" customFormat="1" ht="15"/>
    <row r="133" s="2" customFormat="1" ht="15"/>
    <row r="134" s="2" customFormat="1" ht="15"/>
    <row r="135" s="2" customFormat="1" ht="15"/>
    <row r="136" s="2" customFormat="1" ht="15"/>
    <row r="137" s="2" customFormat="1" ht="15"/>
    <row r="138" s="2" customFormat="1" ht="15"/>
    <row r="139" s="2" customFormat="1" ht="15"/>
    <row r="140" s="2" customFormat="1" ht="15"/>
    <row r="141" s="2" customFormat="1" ht="15"/>
    <row r="142" s="2" customFormat="1" ht="15"/>
    <row r="143" s="2" customFormat="1" ht="15"/>
    <row r="144" s="2" customFormat="1" ht="15"/>
    <row r="145" s="2" customFormat="1" ht="15"/>
    <row r="146" s="2" customFormat="1" ht="15"/>
    <row r="147" s="2" customFormat="1" ht="15"/>
    <row r="148" s="2" customFormat="1" ht="15"/>
    <row r="149" s="2" customFormat="1" ht="15"/>
    <row r="150" s="2" customFormat="1" ht="15"/>
    <row r="151" s="2" customFormat="1" ht="15"/>
    <row r="152" s="2" customFormat="1" ht="15"/>
    <row r="153" s="2" customFormat="1" ht="15"/>
    <row r="154" s="2" customFormat="1" ht="15"/>
    <row r="155" s="2" customFormat="1" ht="15"/>
    <row r="156" s="2" customFormat="1" ht="15"/>
    <row r="157" s="2" customFormat="1" ht="15"/>
    <row r="158" s="2" customFormat="1" ht="15"/>
    <row r="159" s="2" customFormat="1" ht="15"/>
    <row r="160"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14" customFormat="1" ht="15">
      <c r="A209" s="2"/>
    </row>
    <row r="210" s="14" customFormat="1" ht="15">
      <c r="A210" s="2"/>
    </row>
    <row r="211" s="14" customFormat="1" ht="15">
      <c r="A211" s="2"/>
    </row>
    <row r="212" s="14" customFormat="1" ht="15">
      <c r="A212" s="2"/>
    </row>
  </sheetData>
  <sheetProtection/>
  <mergeCells count="31">
    <mergeCell ref="I17:I18"/>
    <mergeCell ref="C8:C9"/>
    <mergeCell ref="J17:J18"/>
    <mergeCell ref="D8:D9"/>
    <mergeCell ref="E8:E9"/>
    <mergeCell ref="G17:G18"/>
    <mergeCell ref="A14:A15"/>
    <mergeCell ref="G8:G9"/>
    <mergeCell ref="H8:H9"/>
    <mergeCell ref="F8:F9"/>
    <mergeCell ref="H17:H18"/>
    <mergeCell ref="E17:E18"/>
    <mergeCell ref="B1:N1"/>
    <mergeCell ref="B3:N3"/>
    <mergeCell ref="C17:C18"/>
    <mergeCell ref="N8:N9"/>
    <mergeCell ref="K8:K9"/>
    <mergeCell ref="L8:L9"/>
    <mergeCell ref="M8:M9"/>
    <mergeCell ref="F17:F18"/>
    <mergeCell ref="I8:I9"/>
    <mergeCell ref="D17:D18"/>
    <mergeCell ref="A5:A6"/>
    <mergeCell ref="B5:B6"/>
    <mergeCell ref="C5:F5"/>
    <mergeCell ref="G5:J5"/>
    <mergeCell ref="K5:N5"/>
    <mergeCell ref="B14:B15"/>
    <mergeCell ref="J8:J9"/>
    <mergeCell ref="G14:J14"/>
    <mergeCell ref="C14:F14"/>
  </mergeCells>
  <printOptions horizontalCentered="1"/>
  <pageMargins left="0.2362204724409449" right="0.15748031496062992" top="0.2362204724409449" bottom="0.2755905511811024" header="0.1968503937007874" footer="0.2362204724409449"/>
  <pageSetup fitToHeight="1" fitToWidth="1"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sheetPr>
    <tabColor theme="3" tint="-0.24997000396251678"/>
    <pageSetUpPr fitToPage="1"/>
  </sheetPr>
  <dimension ref="A1:N41"/>
  <sheetViews>
    <sheetView view="pageBreakPreview" zoomScale="65" zoomScaleSheetLayoutView="65" zoomScalePageLayoutView="0" workbookViewId="0" topLeftCell="C16">
      <selection activeCell="N25" sqref="N25"/>
    </sheetView>
  </sheetViews>
  <sheetFormatPr defaultColWidth="9.00390625" defaultRowHeight="15.75"/>
  <cols>
    <col min="1" max="1" width="10.50390625" style="6" customWidth="1"/>
    <col min="2" max="2" width="71.875" style="6" customWidth="1"/>
    <col min="3" max="3" width="14.75390625" style="6" customWidth="1"/>
    <col min="4" max="4" width="38.00390625" style="6" customWidth="1"/>
    <col min="5" max="5" width="11.875" style="6" customWidth="1"/>
    <col min="6" max="6" width="10.75390625" style="6" customWidth="1"/>
    <col min="7" max="7" width="13.00390625" style="6" customWidth="1"/>
    <col min="8" max="8" width="11.625" style="6" customWidth="1"/>
    <col min="9" max="10" width="11.00390625" style="6" customWidth="1"/>
    <col min="11" max="11" width="11.375" style="6" customWidth="1"/>
    <col min="12" max="13" width="10.50390625" style="6" customWidth="1"/>
    <col min="14" max="14" width="14.625" style="0" customWidth="1"/>
  </cols>
  <sheetData>
    <row r="1" spans="1:13" s="35" customFormat="1" ht="15">
      <c r="A1" s="9" t="s">
        <v>65</v>
      </c>
      <c r="B1" s="296" t="s">
        <v>313</v>
      </c>
      <c r="C1" s="296"/>
      <c r="D1" s="296"/>
      <c r="E1" s="296"/>
      <c r="F1" s="296"/>
      <c r="G1" s="296"/>
      <c r="H1" s="296"/>
      <c r="I1" s="296"/>
      <c r="J1" s="296"/>
      <c r="K1" s="296"/>
      <c r="L1" s="296"/>
      <c r="M1" s="296"/>
    </row>
    <row r="2" spans="1:13" s="35" customFormat="1" ht="10.5" customHeight="1">
      <c r="A2" s="5"/>
      <c r="B2" s="3"/>
      <c r="C2" s="3"/>
      <c r="D2" s="3"/>
      <c r="E2" s="5"/>
      <c r="F2" s="5"/>
      <c r="G2" s="5"/>
      <c r="H2" s="5"/>
      <c r="I2" s="5"/>
      <c r="J2" s="5"/>
      <c r="K2" s="5"/>
      <c r="L2" s="5"/>
      <c r="M2" s="5"/>
    </row>
    <row r="3" spans="1:13" s="35" customFormat="1" ht="15">
      <c r="A3" s="9" t="s">
        <v>230</v>
      </c>
      <c r="B3" s="296" t="s">
        <v>314</v>
      </c>
      <c r="C3" s="296"/>
      <c r="D3" s="296"/>
      <c r="E3" s="296"/>
      <c r="F3" s="296"/>
      <c r="G3" s="296"/>
      <c r="H3" s="296"/>
      <c r="I3" s="296"/>
      <c r="J3" s="296"/>
      <c r="K3" s="296"/>
      <c r="L3" s="296"/>
      <c r="M3" s="296"/>
    </row>
    <row r="4" spans="1:13" s="35" customFormat="1" ht="15">
      <c r="A4" s="5"/>
      <c r="B4" s="3"/>
      <c r="C4" s="3"/>
      <c r="D4" s="3"/>
      <c r="E4" s="5"/>
      <c r="F4" s="5"/>
      <c r="G4" s="5"/>
      <c r="H4" s="5"/>
      <c r="I4" s="5"/>
      <c r="J4" s="5"/>
      <c r="K4" s="5"/>
      <c r="L4" s="5"/>
      <c r="M4" s="88" t="s">
        <v>98</v>
      </c>
    </row>
    <row r="5" spans="1:13" s="239" customFormat="1" ht="39.75" customHeight="1">
      <c r="A5" s="274" t="s">
        <v>107</v>
      </c>
      <c r="B5" s="274" t="s">
        <v>66</v>
      </c>
      <c r="C5" s="274" t="s">
        <v>67</v>
      </c>
      <c r="D5" s="274" t="s">
        <v>68</v>
      </c>
      <c r="E5" s="268" t="s">
        <v>233</v>
      </c>
      <c r="F5" s="290"/>
      <c r="G5" s="269"/>
      <c r="H5" s="268" t="s">
        <v>240</v>
      </c>
      <c r="I5" s="290"/>
      <c r="J5" s="269"/>
      <c r="K5" s="282" t="s">
        <v>234</v>
      </c>
      <c r="L5" s="282"/>
      <c r="M5" s="282"/>
    </row>
    <row r="6" spans="1:13" s="35" customFormat="1" ht="30.75" customHeight="1">
      <c r="A6" s="275"/>
      <c r="B6" s="275"/>
      <c r="C6" s="275"/>
      <c r="D6" s="275"/>
      <c r="E6" s="13" t="s">
        <v>3</v>
      </c>
      <c r="F6" s="69" t="s">
        <v>4</v>
      </c>
      <c r="G6" s="10" t="s">
        <v>249</v>
      </c>
      <c r="H6" s="13" t="s">
        <v>3</v>
      </c>
      <c r="I6" s="69" t="s">
        <v>4</v>
      </c>
      <c r="J6" s="10" t="s">
        <v>164</v>
      </c>
      <c r="K6" s="13" t="s">
        <v>3</v>
      </c>
      <c r="L6" s="69" t="s">
        <v>4</v>
      </c>
      <c r="M6" s="10" t="s">
        <v>103</v>
      </c>
    </row>
    <row r="7" spans="1:13" s="35" customFormat="1" ht="15">
      <c r="A7" s="10">
        <v>1</v>
      </c>
      <c r="B7" s="13">
        <v>2</v>
      </c>
      <c r="C7" s="13">
        <v>3</v>
      </c>
      <c r="D7" s="10">
        <v>4</v>
      </c>
      <c r="E7" s="13">
        <v>5</v>
      </c>
      <c r="F7" s="13">
        <v>6</v>
      </c>
      <c r="G7" s="10">
        <v>7</v>
      </c>
      <c r="H7" s="13">
        <v>8</v>
      </c>
      <c r="I7" s="13">
        <v>9</v>
      </c>
      <c r="J7" s="13">
        <v>10</v>
      </c>
      <c r="K7" s="10">
        <v>11</v>
      </c>
      <c r="L7" s="13">
        <v>12</v>
      </c>
      <c r="M7" s="13">
        <v>13</v>
      </c>
    </row>
    <row r="8" spans="1:13" s="35" customFormat="1" ht="36.75" customHeight="1" hidden="1">
      <c r="A8" s="240" t="s">
        <v>180</v>
      </c>
      <c r="B8" s="328"/>
      <c r="C8" s="329"/>
      <c r="D8" s="329"/>
      <c r="E8" s="329"/>
      <c r="F8" s="329"/>
      <c r="G8" s="329"/>
      <c r="H8" s="329"/>
      <c r="I8" s="329"/>
      <c r="J8" s="329"/>
      <c r="K8" s="329"/>
      <c r="L8" s="330"/>
      <c r="M8" s="241"/>
    </row>
    <row r="9" spans="1:13" s="35" customFormat="1" ht="36.75" customHeight="1" hidden="1">
      <c r="A9" s="201"/>
      <c r="B9" s="242" t="s">
        <v>160</v>
      </c>
      <c r="C9" s="243"/>
      <c r="D9" s="244"/>
      <c r="E9" s="243"/>
      <c r="F9" s="243"/>
      <c r="G9" s="245"/>
      <c r="H9" s="243"/>
      <c r="I9" s="243"/>
      <c r="J9" s="243"/>
      <c r="K9" s="243"/>
      <c r="L9" s="243"/>
      <c r="M9" s="243"/>
    </row>
    <row r="10" spans="1:13" s="35" customFormat="1" ht="18" customHeight="1" hidden="1">
      <c r="A10" s="246" t="s">
        <v>28</v>
      </c>
      <c r="B10" s="247" t="s">
        <v>70</v>
      </c>
      <c r="C10" s="44"/>
      <c r="D10" s="44"/>
      <c r="E10" s="51"/>
      <c r="F10" s="51"/>
      <c r="G10" s="248"/>
      <c r="H10" s="51"/>
      <c r="I10" s="51"/>
      <c r="J10" s="51"/>
      <c r="K10" s="51"/>
      <c r="L10" s="51"/>
      <c r="M10" s="51"/>
    </row>
    <row r="11" spans="1:13" s="35" customFormat="1" ht="38.25" customHeight="1" hidden="1">
      <c r="A11" s="240" t="s">
        <v>137</v>
      </c>
      <c r="B11" s="249" t="s">
        <v>151</v>
      </c>
      <c r="C11" s="243" t="s">
        <v>87</v>
      </c>
      <c r="D11" s="244" t="s">
        <v>147</v>
      </c>
      <c r="E11" s="243"/>
      <c r="F11" s="243"/>
      <c r="G11" s="245"/>
      <c r="H11" s="250"/>
      <c r="I11" s="250"/>
      <c r="J11" s="250"/>
      <c r="K11" s="250"/>
      <c r="L11" s="250"/>
      <c r="M11" s="250"/>
    </row>
    <row r="12" spans="1:13" s="35" customFormat="1" ht="18" customHeight="1" hidden="1">
      <c r="A12" s="246" t="s">
        <v>20</v>
      </c>
      <c r="B12" s="247" t="s">
        <v>71</v>
      </c>
      <c r="C12" s="44"/>
      <c r="D12" s="44"/>
      <c r="E12" s="243"/>
      <c r="F12" s="243"/>
      <c r="G12" s="248"/>
      <c r="H12" s="243"/>
      <c r="I12" s="243"/>
      <c r="J12" s="243"/>
      <c r="K12" s="243"/>
      <c r="L12" s="243"/>
      <c r="M12" s="243"/>
    </row>
    <row r="13" spans="1:13" s="35" customFormat="1" ht="36.75" customHeight="1" hidden="1">
      <c r="A13" s="240" t="s">
        <v>138</v>
      </c>
      <c r="B13" s="249" t="s">
        <v>152</v>
      </c>
      <c r="C13" s="243" t="s">
        <v>87</v>
      </c>
      <c r="D13" s="243" t="s">
        <v>148</v>
      </c>
      <c r="E13" s="243"/>
      <c r="F13" s="243"/>
      <c r="G13" s="245"/>
      <c r="H13" s="250"/>
      <c r="I13" s="250"/>
      <c r="J13" s="250"/>
      <c r="K13" s="250"/>
      <c r="L13" s="250"/>
      <c r="M13" s="250"/>
    </row>
    <row r="14" spans="1:13" s="35" customFormat="1" ht="18" customHeight="1" hidden="1">
      <c r="A14" s="246" t="s">
        <v>25</v>
      </c>
      <c r="B14" s="247" t="s">
        <v>73</v>
      </c>
      <c r="C14" s="44"/>
      <c r="D14" s="44"/>
      <c r="E14" s="250"/>
      <c r="F14" s="250"/>
      <c r="G14" s="245"/>
      <c r="H14" s="243"/>
      <c r="I14" s="243"/>
      <c r="J14" s="243"/>
      <c r="K14" s="243"/>
      <c r="L14" s="243"/>
      <c r="M14" s="243"/>
    </row>
    <row r="15" spans="1:13" s="35" customFormat="1" ht="26.25" customHeight="1" hidden="1">
      <c r="A15" s="240" t="s">
        <v>139</v>
      </c>
      <c r="B15" s="249" t="s">
        <v>149</v>
      </c>
      <c r="C15" s="243" t="s">
        <v>150</v>
      </c>
      <c r="D15" s="243" t="s">
        <v>141</v>
      </c>
      <c r="E15" s="251">
        <v>100</v>
      </c>
      <c r="F15" s="251"/>
      <c r="G15" s="245"/>
      <c r="H15" s="251">
        <v>100</v>
      </c>
      <c r="I15" s="251"/>
      <c r="J15" s="251"/>
      <c r="K15" s="251">
        <v>100</v>
      </c>
      <c r="L15" s="251"/>
      <c r="M15" s="251"/>
    </row>
    <row r="16" spans="1:13" s="5" customFormat="1" ht="35.25" customHeight="1">
      <c r="A16" s="174" t="s">
        <v>212</v>
      </c>
      <c r="B16" s="325" t="s">
        <v>210</v>
      </c>
      <c r="C16" s="326"/>
      <c r="D16" s="326"/>
      <c r="E16" s="326"/>
      <c r="F16" s="326"/>
      <c r="G16" s="326"/>
      <c r="H16" s="326"/>
      <c r="I16" s="326"/>
      <c r="J16" s="326"/>
      <c r="K16" s="326"/>
      <c r="L16" s="326"/>
      <c r="M16" s="327"/>
    </row>
    <row r="17" spans="1:13" s="5" customFormat="1" ht="72.75" customHeight="1">
      <c r="A17" s="174" t="s">
        <v>207</v>
      </c>
      <c r="B17" s="169" t="s">
        <v>183</v>
      </c>
      <c r="C17" s="176"/>
      <c r="D17" s="252"/>
      <c r="E17" s="170"/>
      <c r="F17" s="170"/>
      <c r="G17" s="180"/>
      <c r="H17" s="170"/>
      <c r="I17" s="170"/>
      <c r="J17" s="170"/>
      <c r="K17" s="170"/>
      <c r="L17" s="170"/>
      <c r="M17" s="170"/>
    </row>
    <row r="18" spans="1:13" s="5" customFormat="1" ht="13.5" customHeight="1">
      <c r="A18" s="172" t="s">
        <v>28</v>
      </c>
      <c r="B18" s="173" t="s">
        <v>70</v>
      </c>
      <c r="C18" s="147"/>
      <c r="D18" s="147"/>
      <c r="E18" s="163"/>
      <c r="F18" s="163"/>
      <c r="G18" s="171"/>
      <c r="H18" s="163"/>
      <c r="I18" s="163"/>
      <c r="J18" s="163"/>
      <c r="K18" s="163"/>
      <c r="L18" s="163"/>
      <c r="M18" s="163"/>
    </row>
    <row r="19" spans="1:13" s="35" customFormat="1" ht="52.5" customHeight="1">
      <c r="A19" s="174" t="s">
        <v>137</v>
      </c>
      <c r="B19" s="175" t="s">
        <v>184</v>
      </c>
      <c r="C19" s="176" t="s">
        <v>87</v>
      </c>
      <c r="D19" s="175" t="s">
        <v>153</v>
      </c>
      <c r="E19" s="170">
        <f>'2019-2(1;2;3;4;5;.5.1;5.2)'!D39</f>
        <v>2893218.91</v>
      </c>
      <c r="F19" s="176" t="s">
        <v>59</v>
      </c>
      <c r="G19" s="179">
        <f>E19</f>
        <v>2893218.91</v>
      </c>
      <c r="H19" s="170">
        <f>'2019-2(1;2;3;4;5;.5.1;5.2)'!K39</f>
        <v>7497000</v>
      </c>
      <c r="I19" s="176" t="s">
        <v>59</v>
      </c>
      <c r="J19" s="179">
        <f>H19</f>
        <v>7497000</v>
      </c>
      <c r="K19" s="170">
        <f>'2019-2(1;2;3;4;5;.5.1;5.2)'!O39</f>
        <v>4000000</v>
      </c>
      <c r="L19" s="176" t="s">
        <v>59</v>
      </c>
      <c r="M19" s="179">
        <f>K19</f>
        <v>4000000</v>
      </c>
    </row>
    <row r="20" spans="1:13" s="35" customFormat="1" ht="15.75">
      <c r="A20" s="172" t="s">
        <v>20</v>
      </c>
      <c r="B20" s="173" t="s">
        <v>71</v>
      </c>
      <c r="C20" s="147"/>
      <c r="D20" s="147"/>
      <c r="E20" s="176"/>
      <c r="F20" s="176"/>
      <c r="G20" s="171"/>
      <c r="H20" s="176"/>
      <c r="I20" s="176"/>
      <c r="J20" s="171"/>
      <c r="K20" s="176"/>
      <c r="L20" s="176"/>
      <c r="M20" s="171"/>
    </row>
    <row r="21" spans="1:13" s="35" customFormat="1" ht="157.5" customHeight="1">
      <c r="A21" s="174" t="s">
        <v>138</v>
      </c>
      <c r="B21" s="177" t="s">
        <v>185</v>
      </c>
      <c r="C21" s="176" t="s">
        <v>86</v>
      </c>
      <c r="D21" s="175" t="s">
        <v>338</v>
      </c>
      <c r="E21" s="176">
        <v>1</v>
      </c>
      <c r="F21" s="176" t="s">
        <v>59</v>
      </c>
      <c r="G21" s="179">
        <f>E21</f>
        <v>1</v>
      </c>
      <c r="H21" s="176">
        <v>1</v>
      </c>
      <c r="I21" s="176" t="s">
        <v>59</v>
      </c>
      <c r="J21" s="179">
        <f>H21</f>
        <v>1</v>
      </c>
      <c r="K21" s="176">
        <v>1</v>
      </c>
      <c r="L21" s="176" t="s">
        <v>59</v>
      </c>
      <c r="M21" s="179">
        <f>K21</f>
        <v>1</v>
      </c>
    </row>
    <row r="22" spans="1:13" s="35" customFormat="1" ht="15.75">
      <c r="A22" s="172" t="s">
        <v>25</v>
      </c>
      <c r="B22" s="173" t="s">
        <v>72</v>
      </c>
      <c r="C22" s="147"/>
      <c r="D22" s="147"/>
      <c r="E22" s="176"/>
      <c r="F22" s="176"/>
      <c r="G22" s="171"/>
      <c r="H22" s="176"/>
      <c r="I22" s="176"/>
      <c r="J22" s="171"/>
      <c r="K22" s="176"/>
      <c r="L22" s="176"/>
      <c r="M22" s="171"/>
    </row>
    <row r="23" spans="1:13" s="35" customFormat="1" ht="61.5" customHeight="1">
      <c r="A23" s="174" t="s">
        <v>139</v>
      </c>
      <c r="B23" s="177" t="s">
        <v>186</v>
      </c>
      <c r="C23" s="176" t="s">
        <v>87</v>
      </c>
      <c r="D23" s="176" t="s">
        <v>141</v>
      </c>
      <c r="E23" s="170">
        <f>E19/12</f>
        <v>241101.57583333334</v>
      </c>
      <c r="F23" s="170" t="s">
        <v>59</v>
      </c>
      <c r="G23" s="179">
        <f>E23</f>
        <v>241101.57583333334</v>
      </c>
      <c r="H23" s="170">
        <f>H19/12</f>
        <v>624750</v>
      </c>
      <c r="I23" s="170" t="s">
        <v>59</v>
      </c>
      <c r="J23" s="179">
        <f>H23</f>
        <v>624750</v>
      </c>
      <c r="K23" s="170">
        <f>K19/12</f>
        <v>333333.3333333333</v>
      </c>
      <c r="L23" s="170" t="s">
        <v>59</v>
      </c>
      <c r="M23" s="179">
        <f>K23</f>
        <v>333333.3333333333</v>
      </c>
    </row>
    <row r="24" spans="1:13" s="35" customFormat="1" ht="15.75">
      <c r="A24" s="172" t="s">
        <v>26</v>
      </c>
      <c r="B24" s="173" t="s">
        <v>73</v>
      </c>
      <c r="C24" s="147"/>
      <c r="D24" s="147"/>
      <c r="E24" s="170"/>
      <c r="F24" s="170"/>
      <c r="G24" s="180"/>
      <c r="H24" s="176"/>
      <c r="I24" s="176"/>
      <c r="J24" s="180"/>
      <c r="K24" s="176"/>
      <c r="L24" s="176"/>
      <c r="M24" s="180"/>
    </row>
    <row r="25" spans="1:14" s="35" customFormat="1" ht="55.5" customHeight="1">
      <c r="A25" s="174" t="s">
        <v>140</v>
      </c>
      <c r="B25" s="177" t="s">
        <v>187</v>
      </c>
      <c r="C25" s="176" t="s">
        <v>150</v>
      </c>
      <c r="D25" s="176" t="s">
        <v>141</v>
      </c>
      <c r="E25" s="178">
        <f>E19/1337008.5*100</f>
        <v>216.39495261249272</v>
      </c>
      <c r="F25" s="178" t="s">
        <v>59</v>
      </c>
      <c r="G25" s="181">
        <f>E25</f>
        <v>216.39495261249272</v>
      </c>
      <c r="H25" s="178">
        <f>H19/E19*100</f>
        <v>259.12315082995224</v>
      </c>
      <c r="I25" s="178" t="s">
        <v>59</v>
      </c>
      <c r="J25" s="181">
        <f>H25</f>
        <v>259.12315082995224</v>
      </c>
      <c r="K25" s="178">
        <f>K19/H19*100</f>
        <v>53.3546752034147</v>
      </c>
      <c r="L25" s="178" t="s">
        <v>59</v>
      </c>
      <c r="M25" s="181">
        <f>K25</f>
        <v>53.3546752034147</v>
      </c>
      <c r="N25" s="253"/>
    </row>
    <row r="26" s="5" customFormat="1" ht="15"/>
    <row r="27" spans="1:13" s="35" customFormat="1" ht="15" customHeight="1">
      <c r="A27" s="9" t="s">
        <v>231</v>
      </c>
      <c r="B27" s="296" t="s">
        <v>315</v>
      </c>
      <c r="C27" s="296"/>
      <c r="D27" s="296"/>
      <c r="E27" s="296"/>
      <c r="F27" s="296"/>
      <c r="G27" s="296"/>
      <c r="H27" s="296"/>
      <c r="I27" s="296"/>
      <c r="J27" s="296"/>
      <c r="K27" s="296"/>
      <c r="L27" s="296"/>
      <c r="M27" s="296"/>
    </row>
    <row r="28" spans="1:13" s="35" customFormat="1" ht="15">
      <c r="A28" s="5"/>
      <c r="B28" s="3"/>
      <c r="C28" s="3"/>
      <c r="D28" s="3"/>
      <c r="E28" s="5"/>
      <c r="F28" s="5"/>
      <c r="G28" s="5"/>
      <c r="H28" s="5"/>
      <c r="I28" s="5"/>
      <c r="J28" s="88" t="s">
        <v>98</v>
      </c>
      <c r="K28" s="5"/>
      <c r="L28" s="5"/>
      <c r="M28" s="5"/>
    </row>
    <row r="29" spans="1:13" s="35" customFormat="1" ht="33.75" customHeight="1">
      <c r="A29" s="274" t="s">
        <v>107</v>
      </c>
      <c r="B29" s="274" t="s">
        <v>66</v>
      </c>
      <c r="C29" s="274" t="s">
        <v>67</v>
      </c>
      <c r="D29" s="274" t="s">
        <v>68</v>
      </c>
      <c r="E29" s="290" t="s">
        <v>199</v>
      </c>
      <c r="F29" s="290"/>
      <c r="G29" s="290"/>
      <c r="H29" s="268" t="s">
        <v>250</v>
      </c>
      <c r="I29" s="290"/>
      <c r="J29" s="269"/>
      <c r="K29" s="89"/>
      <c r="L29" s="89"/>
      <c r="M29" s="89"/>
    </row>
    <row r="30" spans="1:13" s="35" customFormat="1" ht="36" customHeight="1">
      <c r="A30" s="275"/>
      <c r="B30" s="275">
        <v>2</v>
      </c>
      <c r="C30" s="321"/>
      <c r="D30" s="321"/>
      <c r="E30" s="13" t="s">
        <v>3</v>
      </c>
      <c r="F30" s="69" t="s">
        <v>4</v>
      </c>
      <c r="G30" s="10" t="s">
        <v>249</v>
      </c>
      <c r="H30" s="13" t="s">
        <v>3</v>
      </c>
      <c r="I30" s="69" t="s">
        <v>4</v>
      </c>
      <c r="J30" s="10" t="s">
        <v>164</v>
      </c>
      <c r="K30" s="63"/>
      <c r="L30" s="63"/>
      <c r="M30" s="63"/>
    </row>
    <row r="31" spans="1:13" s="35" customFormat="1" ht="15">
      <c r="A31" s="10">
        <v>1</v>
      </c>
      <c r="B31" s="13">
        <v>2</v>
      </c>
      <c r="C31" s="13">
        <v>3</v>
      </c>
      <c r="D31" s="13">
        <v>4</v>
      </c>
      <c r="E31" s="10">
        <v>5</v>
      </c>
      <c r="F31" s="10">
        <v>6</v>
      </c>
      <c r="G31" s="10">
        <v>7</v>
      </c>
      <c r="H31" s="10">
        <v>8</v>
      </c>
      <c r="I31" s="10">
        <v>9</v>
      </c>
      <c r="J31" s="10">
        <v>10</v>
      </c>
      <c r="K31" s="63"/>
      <c r="L31" s="63"/>
      <c r="M31" s="63"/>
    </row>
    <row r="32" spans="1:13" s="5" customFormat="1" ht="40.5" customHeight="1">
      <c r="A32" s="174" t="s">
        <v>212</v>
      </c>
      <c r="B32" s="322" t="s">
        <v>210</v>
      </c>
      <c r="C32" s="323"/>
      <c r="D32" s="323"/>
      <c r="E32" s="323"/>
      <c r="F32" s="323"/>
      <c r="G32" s="323"/>
      <c r="H32" s="323"/>
      <c r="I32" s="323"/>
      <c r="J32" s="324"/>
      <c r="K32" s="89"/>
      <c r="L32" s="89"/>
      <c r="M32" s="89"/>
    </row>
    <row r="33" spans="1:13" s="5" customFormat="1" ht="69.75" customHeight="1">
      <c r="A33" s="174" t="str">
        <f>A17</f>
        <v>0217412</v>
      </c>
      <c r="B33" s="169" t="s">
        <v>183</v>
      </c>
      <c r="C33" s="176"/>
      <c r="D33" s="182"/>
      <c r="E33" s="170"/>
      <c r="F33" s="183"/>
      <c r="G33" s="176"/>
      <c r="H33" s="170"/>
      <c r="I33" s="170"/>
      <c r="J33" s="170"/>
      <c r="K33" s="23"/>
      <c r="L33" s="23"/>
      <c r="M33" s="23"/>
    </row>
    <row r="34" spans="1:13" s="5" customFormat="1" ht="18" customHeight="1">
      <c r="A34" s="172" t="s">
        <v>28</v>
      </c>
      <c r="B34" s="173" t="s">
        <v>70</v>
      </c>
      <c r="C34" s="147"/>
      <c r="D34" s="186" t="s">
        <v>133</v>
      </c>
      <c r="E34" s="163"/>
      <c r="F34" s="183"/>
      <c r="G34" s="147"/>
      <c r="H34" s="163"/>
      <c r="I34" s="163"/>
      <c r="J34" s="163"/>
      <c r="K34" s="23"/>
      <c r="L34" s="23"/>
      <c r="M34" s="23"/>
    </row>
    <row r="35" spans="1:13" s="5" customFormat="1" ht="36.75" customHeight="1">
      <c r="A35" s="174" t="s">
        <v>137</v>
      </c>
      <c r="B35" s="175" t="s">
        <v>184</v>
      </c>
      <c r="C35" s="176" t="s">
        <v>87</v>
      </c>
      <c r="D35" s="187" t="s">
        <v>300</v>
      </c>
      <c r="E35" s="170">
        <f>'2019-2(6.3;6.4)'!G40</f>
        <v>4268000</v>
      </c>
      <c r="F35" s="176" t="s">
        <v>59</v>
      </c>
      <c r="G35" s="170">
        <f>E35</f>
        <v>4268000</v>
      </c>
      <c r="H35" s="170">
        <f>'2019-2(6.3;6.4)'!K40</f>
        <v>4502740</v>
      </c>
      <c r="I35" s="176" t="s">
        <v>59</v>
      </c>
      <c r="J35" s="170">
        <f>H35</f>
        <v>4502740</v>
      </c>
      <c r="K35" s="23"/>
      <c r="L35" s="23"/>
      <c r="M35" s="23"/>
    </row>
    <row r="36" spans="1:10" s="5" customFormat="1" ht="17.25" customHeight="1">
      <c r="A36" s="172" t="s">
        <v>20</v>
      </c>
      <c r="B36" s="173" t="s">
        <v>71</v>
      </c>
      <c r="C36" s="188"/>
      <c r="D36" s="147"/>
      <c r="E36" s="163"/>
      <c r="F36" s="163"/>
      <c r="G36" s="183"/>
      <c r="H36" s="163"/>
      <c r="I36" s="163"/>
      <c r="J36" s="183"/>
    </row>
    <row r="37" spans="1:10" s="5" customFormat="1" ht="94.5" customHeight="1">
      <c r="A37" s="174" t="s">
        <v>138</v>
      </c>
      <c r="B37" s="177" t="s">
        <v>185</v>
      </c>
      <c r="C37" s="189" t="s">
        <v>86</v>
      </c>
      <c r="D37" s="175" t="s">
        <v>301</v>
      </c>
      <c r="E37" s="176">
        <v>1</v>
      </c>
      <c r="F37" s="178" t="s">
        <v>59</v>
      </c>
      <c r="G37" s="170">
        <f>E37</f>
        <v>1</v>
      </c>
      <c r="H37" s="176">
        <v>1</v>
      </c>
      <c r="I37" s="178" t="s">
        <v>59</v>
      </c>
      <c r="J37" s="170">
        <f>H37</f>
        <v>1</v>
      </c>
    </row>
    <row r="38" spans="1:10" s="5" customFormat="1" ht="15.75">
      <c r="A38" s="172" t="s">
        <v>25</v>
      </c>
      <c r="B38" s="173" t="s">
        <v>72</v>
      </c>
      <c r="C38" s="188"/>
      <c r="D38" s="147"/>
      <c r="E38" s="163"/>
      <c r="F38" s="163"/>
      <c r="G38" s="183"/>
      <c r="H38" s="163"/>
      <c r="I38" s="163"/>
      <c r="J38" s="183"/>
    </row>
    <row r="39" spans="1:10" s="5" customFormat="1" ht="58.5" customHeight="1">
      <c r="A39" s="174" t="s">
        <v>139</v>
      </c>
      <c r="B39" s="177" t="s">
        <v>186</v>
      </c>
      <c r="C39" s="189" t="s">
        <v>87</v>
      </c>
      <c r="D39" s="176" t="s">
        <v>141</v>
      </c>
      <c r="E39" s="170">
        <f>E35/12</f>
        <v>355666.6666666667</v>
      </c>
      <c r="F39" s="170" t="s">
        <v>59</v>
      </c>
      <c r="G39" s="170">
        <f>E39</f>
        <v>355666.6666666667</v>
      </c>
      <c r="H39" s="170">
        <f>H35/12</f>
        <v>375228.3333333333</v>
      </c>
      <c r="I39" s="170" t="s">
        <v>59</v>
      </c>
      <c r="J39" s="170">
        <f>H39</f>
        <v>375228.3333333333</v>
      </c>
    </row>
    <row r="40" spans="1:10" s="5" customFormat="1" ht="15.75">
      <c r="A40" s="172" t="s">
        <v>26</v>
      </c>
      <c r="B40" s="173" t="s">
        <v>73</v>
      </c>
      <c r="C40" s="188"/>
      <c r="D40" s="147"/>
      <c r="E40" s="170"/>
      <c r="F40" s="170"/>
      <c r="G40" s="176"/>
      <c r="H40" s="170"/>
      <c r="I40" s="170"/>
      <c r="J40" s="176"/>
    </row>
    <row r="41" spans="1:10" s="5" customFormat="1" ht="51" customHeight="1">
      <c r="A41" s="174" t="s">
        <v>140</v>
      </c>
      <c r="B41" s="177" t="s">
        <v>187</v>
      </c>
      <c r="C41" s="189" t="s">
        <v>150</v>
      </c>
      <c r="D41" s="176" t="s">
        <v>141</v>
      </c>
      <c r="E41" s="178">
        <f>E35/K19*100</f>
        <v>106.69999999999999</v>
      </c>
      <c r="F41" s="178" t="s">
        <v>59</v>
      </c>
      <c r="G41" s="178">
        <f>E41</f>
        <v>106.69999999999999</v>
      </c>
      <c r="H41" s="178">
        <f>H39/E39*100</f>
        <v>105.5</v>
      </c>
      <c r="I41" s="178" t="s">
        <v>59</v>
      </c>
      <c r="J41" s="178">
        <f>H41</f>
        <v>105.5</v>
      </c>
    </row>
    <row r="42" s="2" customFormat="1" ht="15"/>
    <row r="43" s="2" customFormat="1" ht="15"/>
    <row r="44" s="2" customFormat="1" ht="15"/>
    <row r="45" s="2" customFormat="1" ht="15"/>
    <row r="46" s="2" customFormat="1" ht="15"/>
    <row r="47" s="2" customFormat="1" ht="15"/>
    <row r="48" s="2" customFormat="1" ht="15"/>
    <row r="49" s="2" customFormat="1" ht="15"/>
    <row r="50" s="2" customFormat="1" ht="15"/>
    <row r="51" s="2" customFormat="1" ht="15"/>
    <row r="52" s="2" customFormat="1" ht="15"/>
    <row r="53" s="2" customFormat="1" ht="15"/>
    <row r="54" s="2" customFormat="1" ht="15"/>
    <row r="55" s="2" customFormat="1" ht="15"/>
    <row r="56" s="2" customFormat="1" ht="15"/>
    <row r="57" s="2" customFormat="1" ht="15"/>
    <row r="58" s="2" customFormat="1" ht="15"/>
    <row r="59" s="2" customFormat="1" ht="15"/>
    <row r="60" s="2" customFormat="1" ht="1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2" customFormat="1" ht="15"/>
    <row r="98" s="2" customFormat="1" ht="15"/>
    <row r="99" s="2" customFormat="1" ht="15"/>
    <row r="100" s="2" customFormat="1" ht="15"/>
    <row r="101" s="2" customFormat="1" ht="15"/>
    <row r="102" s="2" customFormat="1" ht="15"/>
    <row r="103" s="2" customFormat="1" ht="15"/>
    <row r="104" s="2" customFormat="1" ht="15"/>
    <row r="105" s="2" customFormat="1" ht="15"/>
    <row r="106" s="2" customFormat="1" ht="15"/>
    <row r="107" s="2" customFormat="1" ht="15"/>
    <row r="108" s="2" customFormat="1" ht="15"/>
    <row r="109" s="2" customFormat="1" ht="15"/>
    <row r="110" s="2" customFormat="1" ht="15"/>
    <row r="111" s="2" customFormat="1" ht="15"/>
    <row r="112" s="2" customFormat="1" ht="15"/>
    <row r="113" s="2" customFormat="1" ht="15"/>
    <row r="114" s="2" customFormat="1" ht="15"/>
    <row r="115" s="2" customFormat="1" ht="15"/>
    <row r="116" s="2" customFormat="1" ht="15"/>
    <row r="117" s="2" customFormat="1" ht="15"/>
    <row r="118" s="2" customFormat="1" ht="15"/>
    <row r="119" s="2" customFormat="1" ht="15"/>
    <row r="120" s="2" customFormat="1" ht="15"/>
    <row r="121" s="2" customFormat="1" ht="15"/>
    <row r="122" s="2" customFormat="1" ht="15"/>
    <row r="123" s="2" customFormat="1" ht="15"/>
    <row r="124" s="2" customFormat="1" ht="15"/>
    <row r="125" s="2" customFormat="1" ht="15"/>
    <row r="126" s="2" customFormat="1" ht="15"/>
    <row r="127" s="2" customFormat="1" ht="15"/>
    <row r="128" s="2" customFormat="1" ht="15"/>
    <row r="129" s="2" customFormat="1" ht="15"/>
    <row r="130" s="2" customFormat="1" ht="15"/>
    <row r="131" s="2" customFormat="1" ht="15"/>
    <row r="132" s="2" customFormat="1" ht="15"/>
    <row r="133" s="2" customFormat="1" ht="15"/>
    <row r="134" s="2" customFormat="1" ht="15"/>
    <row r="135" s="2" customFormat="1" ht="15"/>
    <row r="136" s="2" customFormat="1" ht="15"/>
    <row r="137" s="2" customFormat="1" ht="15"/>
    <row r="138" s="2" customFormat="1" ht="15"/>
    <row r="139" s="2" customFormat="1" ht="15"/>
    <row r="140" s="2" customFormat="1" ht="15"/>
    <row r="141" s="2" customFormat="1" ht="15"/>
    <row r="142" s="2" customFormat="1" ht="15"/>
    <row r="143" s="2" customFormat="1" ht="15"/>
    <row r="144" s="2" customFormat="1" ht="15"/>
    <row r="145" s="2" customFormat="1" ht="15"/>
    <row r="146" s="2" customFormat="1" ht="15"/>
    <row r="147" s="2" customFormat="1" ht="15"/>
    <row r="148" s="2" customFormat="1" ht="15"/>
    <row r="149" s="2" customFormat="1" ht="15"/>
    <row r="150" s="2" customFormat="1" ht="15"/>
    <row r="151" s="2" customFormat="1" ht="15"/>
    <row r="152" s="2" customFormat="1" ht="15"/>
    <row r="153" s="2" customFormat="1" ht="15"/>
    <row r="154" s="2" customFormat="1" ht="15"/>
    <row r="155" s="2" customFormat="1" ht="15"/>
    <row r="156" s="2" customFormat="1" ht="15"/>
    <row r="157" s="2" customFormat="1" ht="15"/>
    <row r="158" s="2" customFormat="1" ht="15"/>
    <row r="159" s="2" customFormat="1" ht="15"/>
    <row r="160"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14" customFormat="1" ht="15"/>
    <row r="210" s="14" customFormat="1" ht="15"/>
    <row r="211" s="14" customFormat="1" ht="15"/>
    <row r="212" s="14" customFormat="1" ht="15"/>
    <row r="213" s="14" customFormat="1" ht="15"/>
  </sheetData>
  <sheetProtection/>
  <mergeCells count="19">
    <mergeCell ref="E5:G5"/>
    <mergeCell ref="B32:J32"/>
    <mergeCell ref="B16:M16"/>
    <mergeCell ref="A5:A6"/>
    <mergeCell ref="B5:B6"/>
    <mergeCell ref="C5:C6"/>
    <mergeCell ref="D5:D6"/>
    <mergeCell ref="B8:L8"/>
    <mergeCell ref="A29:A30"/>
    <mergeCell ref="B1:M1"/>
    <mergeCell ref="B3:M3"/>
    <mergeCell ref="H5:J5"/>
    <mergeCell ref="K5:M5"/>
    <mergeCell ref="E29:G29"/>
    <mergeCell ref="H29:J29"/>
    <mergeCell ref="B29:B30"/>
    <mergeCell ref="C29:C30"/>
    <mergeCell ref="D29:D30"/>
    <mergeCell ref="B27:M27"/>
  </mergeCells>
  <printOptions horizontalCentered="1"/>
  <pageMargins left="0.2362204724409449" right="0.15748031496062992" top="0.2362204724409449" bottom="0.2362204724409449" header="0.1968503937007874" footer="0.1968503937007874"/>
  <pageSetup fitToHeight="1" fitToWidth="1" horizontalDpi="600" verticalDpi="600" orientation="landscape" paperSize="9" scale="48" r:id="rId1"/>
  <rowBreaks count="1" manualBreakCount="1">
    <brk id="26" max="255" man="1"/>
  </rowBreaks>
</worksheet>
</file>

<file path=xl/worksheets/sheet7.xml><?xml version="1.0" encoding="utf-8"?>
<worksheet xmlns="http://schemas.openxmlformats.org/spreadsheetml/2006/main" xmlns:r="http://schemas.openxmlformats.org/officeDocument/2006/relationships">
  <sheetPr>
    <tabColor theme="3" tint="-0.24997000396251678"/>
    <pageSetUpPr fitToPage="1"/>
  </sheetPr>
  <dimension ref="A1:Q260"/>
  <sheetViews>
    <sheetView zoomScaleSheetLayoutView="100" zoomScalePageLayoutView="0" workbookViewId="0" topLeftCell="B1">
      <selection activeCell="B11" sqref="B11:C11"/>
    </sheetView>
  </sheetViews>
  <sheetFormatPr defaultColWidth="9.00390625" defaultRowHeight="15.75"/>
  <cols>
    <col min="1" max="1" width="7.125" style="122" hidden="1" customWidth="1"/>
    <col min="2" max="2" width="5.75390625" style="122" customWidth="1"/>
    <col min="3" max="3" width="29.375" style="123" customWidth="1"/>
    <col min="4" max="4" width="8.625" style="123" customWidth="1"/>
    <col min="5" max="5" width="9.375" style="123" customWidth="1"/>
    <col min="6" max="6" width="8.625" style="123" customWidth="1"/>
    <col min="7" max="7" width="9.50390625" style="123" customWidth="1"/>
    <col min="8" max="8" width="9.00390625" style="123" customWidth="1"/>
    <col min="9" max="9" width="9.50390625" style="123" customWidth="1"/>
    <col min="10" max="10" width="9.00390625" style="123" customWidth="1"/>
    <col min="11" max="11" width="9.25390625" style="123" customWidth="1"/>
    <col min="12" max="12" width="7.875" style="123" customWidth="1"/>
    <col min="13" max="13" width="9.50390625" style="123" customWidth="1"/>
    <col min="14" max="14" width="6.75390625" style="123" customWidth="1"/>
    <col min="15" max="15" width="6.00390625" style="123" customWidth="1"/>
    <col min="16" max="17" width="6.50390625" style="123" customWidth="1"/>
    <col min="18" max="16384" width="8.75390625" style="124" customWidth="1"/>
  </cols>
  <sheetData>
    <row r="1" spans="1:3" s="92" customFormat="1" ht="15">
      <c r="A1" s="90" t="s">
        <v>165</v>
      </c>
      <c r="B1" s="90"/>
      <c r="C1" s="91" t="s">
        <v>251</v>
      </c>
    </row>
    <row r="2" spans="9:15" s="92" customFormat="1" ht="15">
      <c r="I2" s="93"/>
      <c r="M2" s="93" t="s">
        <v>98</v>
      </c>
      <c r="N2" s="94"/>
      <c r="O2" s="94"/>
    </row>
    <row r="3" spans="1:15" s="92" customFormat="1" ht="42" customHeight="1">
      <c r="A3" s="331" t="s">
        <v>162</v>
      </c>
      <c r="B3" s="333" t="s">
        <v>113</v>
      </c>
      <c r="C3" s="334"/>
      <c r="D3" s="337" t="s">
        <v>233</v>
      </c>
      <c r="E3" s="338"/>
      <c r="F3" s="337" t="s">
        <v>240</v>
      </c>
      <c r="G3" s="338"/>
      <c r="H3" s="339" t="s">
        <v>234</v>
      </c>
      <c r="I3" s="339"/>
      <c r="J3" s="337" t="s">
        <v>199</v>
      </c>
      <c r="K3" s="338"/>
      <c r="L3" s="339" t="s">
        <v>252</v>
      </c>
      <c r="M3" s="339"/>
      <c r="N3" s="97"/>
      <c r="O3" s="97"/>
    </row>
    <row r="4" spans="1:15" s="92" customFormat="1" ht="28.5" customHeight="1">
      <c r="A4" s="332"/>
      <c r="B4" s="335"/>
      <c r="C4" s="336"/>
      <c r="D4" s="98" t="s">
        <v>3</v>
      </c>
      <c r="E4" s="98" t="s">
        <v>4</v>
      </c>
      <c r="F4" s="98" t="s">
        <v>3</v>
      </c>
      <c r="G4" s="98" t="s">
        <v>4</v>
      </c>
      <c r="H4" s="96" t="s">
        <v>3</v>
      </c>
      <c r="I4" s="96" t="s">
        <v>4</v>
      </c>
      <c r="J4" s="98" t="s">
        <v>3</v>
      </c>
      <c r="K4" s="98" t="s">
        <v>4</v>
      </c>
      <c r="L4" s="96" t="s">
        <v>3</v>
      </c>
      <c r="M4" s="96" t="s">
        <v>4</v>
      </c>
      <c r="N4" s="94"/>
      <c r="O4" s="99"/>
    </row>
    <row r="5" spans="1:15" s="92" customFormat="1" ht="15">
      <c r="A5" s="96">
        <v>1</v>
      </c>
      <c r="B5" s="337">
        <v>1</v>
      </c>
      <c r="C5" s="338"/>
      <c r="D5" s="96">
        <v>2</v>
      </c>
      <c r="E5" s="96">
        <v>3</v>
      </c>
      <c r="F5" s="96">
        <v>4</v>
      </c>
      <c r="G5" s="96">
        <v>5</v>
      </c>
      <c r="H5" s="96">
        <v>6</v>
      </c>
      <c r="I5" s="96">
        <v>7</v>
      </c>
      <c r="J5" s="96">
        <v>8</v>
      </c>
      <c r="K5" s="96">
        <v>9</v>
      </c>
      <c r="L5" s="96">
        <v>10</v>
      </c>
      <c r="M5" s="96">
        <v>11</v>
      </c>
      <c r="N5" s="94"/>
      <c r="O5" s="99"/>
    </row>
    <row r="6" spans="1:15" s="92" customFormat="1" ht="15" hidden="1">
      <c r="A6" s="100"/>
      <c r="B6" s="100"/>
      <c r="C6" s="101" t="s">
        <v>104</v>
      </c>
      <c r="D6" s="100"/>
      <c r="E6" s="100"/>
      <c r="F6" s="100"/>
      <c r="G6" s="100"/>
      <c r="H6" s="100"/>
      <c r="I6" s="100"/>
      <c r="J6" s="100"/>
      <c r="K6" s="100"/>
      <c r="L6" s="100"/>
      <c r="M6" s="100"/>
      <c r="N6" s="94"/>
      <c r="O6" s="99"/>
    </row>
    <row r="7" spans="1:15" s="92" customFormat="1" ht="15">
      <c r="A7" s="103"/>
      <c r="B7" s="340" t="s">
        <v>10</v>
      </c>
      <c r="C7" s="341"/>
      <c r="D7" s="104" t="s">
        <v>59</v>
      </c>
      <c r="E7" s="104" t="s">
        <v>59</v>
      </c>
      <c r="F7" s="104" t="s">
        <v>59</v>
      </c>
      <c r="G7" s="104" t="s">
        <v>59</v>
      </c>
      <c r="H7" s="104" t="s">
        <v>59</v>
      </c>
      <c r="I7" s="104" t="s">
        <v>59</v>
      </c>
      <c r="J7" s="104" t="s">
        <v>59</v>
      </c>
      <c r="K7" s="104" t="s">
        <v>59</v>
      </c>
      <c r="L7" s="104" t="s">
        <v>59</v>
      </c>
      <c r="M7" s="104" t="s">
        <v>59</v>
      </c>
      <c r="N7" s="94"/>
      <c r="O7" s="105"/>
    </row>
    <row r="8" spans="1:15" s="92" customFormat="1" ht="15">
      <c r="A8" s="103"/>
      <c r="B8" s="340" t="s">
        <v>11</v>
      </c>
      <c r="C8" s="341"/>
      <c r="D8" s="104" t="s">
        <v>59</v>
      </c>
      <c r="E8" s="104" t="s">
        <v>59</v>
      </c>
      <c r="F8" s="104" t="s">
        <v>59</v>
      </c>
      <c r="G8" s="104" t="s">
        <v>59</v>
      </c>
      <c r="H8" s="104" t="s">
        <v>59</v>
      </c>
      <c r="I8" s="104" t="s">
        <v>59</v>
      </c>
      <c r="J8" s="104" t="s">
        <v>59</v>
      </c>
      <c r="K8" s="104" t="s">
        <v>59</v>
      </c>
      <c r="L8" s="104" t="s">
        <v>59</v>
      </c>
      <c r="M8" s="104" t="s">
        <v>59</v>
      </c>
      <c r="N8" s="94"/>
      <c r="O8" s="105"/>
    </row>
    <row r="9" spans="1:15" s="92" customFormat="1" ht="15">
      <c r="A9" s="103"/>
      <c r="B9" s="340" t="s">
        <v>12</v>
      </c>
      <c r="C9" s="341"/>
      <c r="D9" s="104" t="s">
        <v>59</v>
      </c>
      <c r="E9" s="104" t="s">
        <v>59</v>
      </c>
      <c r="F9" s="104" t="s">
        <v>59</v>
      </c>
      <c r="G9" s="104" t="s">
        <v>59</v>
      </c>
      <c r="H9" s="104" t="s">
        <v>59</v>
      </c>
      <c r="I9" s="104" t="s">
        <v>59</v>
      </c>
      <c r="J9" s="104" t="s">
        <v>59</v>
      </c>
      <c r="K9" s="104" t="s">
        <v>59</v>
      </c>
      <c r="L9" s="104" t="s">
        <v>59</v>
      </c>
      <c r="M9" s="104" t="s">
        <v>59</v>
      </c>
      <c r="N9" s="94"/>
      <c r="O9" s="105"/>
    </row>
    <row r="10" spans="1:15" s="92" customFormat="1" ht="15">
      <c r="A10" s="103"/>
      <c r="B10" s="340" t="s">
        <v>13</v>
      </c>
      <c r="C10" s="341"/>
      <c r="D10" s="104" t="s">
        <v>59</v>
      </c>
      <c r="E10" s="104" t="s">
        <v>59</v>
      </c>
      <c r="F10" s="104" t="s">
        <v>59</v>
      </c>
      <c r="G10" s="104" t="s">
        <v>59</v>
      </c>
      <c r="H10" s="104" t="s">
        <v>59</v>
      </c>
      <c r="I10" s="104" t="s">
        <v>59</v>
      </c>
      <c r="J10" s="104" t="s">
        <v>59</v>
      </c>
      <c r="K10" s="104" t="s">
        <v>59</v>
      </c>
      <c r="L10" s="104" t="s">
        <v>59</v>
      </c>
      <c r="M10" s="104" t="s">
        <v>59</v>
      </c>
      <c r="N10" s="94"/>
      <c r="O10" s="105"/>
    </row>
    <row r="11" spans="1:15" s="92" customFormat="1" ht="15">
      <c r="A11" s="106"/>
      <c r="B11" s="344" t="s">
        <v>224</v>
      </c>
      <c r="C11" s="345"/>
      <c r="D11" s="107" t="s">
        <v>59</v>
      </c>
      <c r="E11" s="107" t="s">
        <v>59</v>
      </c>
      <c r="F11" s="107" t="s">
        <v>59</v>
      </c>
      <c r="G11" s="107" t="s">
        <v>59</v>
      </c>
      <c r="H11" s="107" t="s">
        <v>59</v>
      </c>
      <c r="I11" s="107" t="s">
        <v>59</v>
      </c>
      <c r="J11" s="107" t="s">
        <v>59</v>
      </c>
      <c r="K11" s="107" t="s">
        <v>59</v>
      </c>
      <c r="L11" s="107" t="s">
        <v>59</v>
      </c>
      <c r="M11" s="104" t="s">
        <v>59</v>
      </c>
      <c r="N11" s="94"/>
      <c r="O11" s="105"/>
    </row>
    <row r="12" spans="1:15" s="92" customFormat="1" ht="42.75" customHeight="1">
      <c r="A12" s="108"/>
      <c r="B12" s="346" t="s">
        <v>253</v>
      </c>
      <c r="C12" s="347"/>
      <c r="D12" s="96" t="s">
        <v>7</v>
      </c>
      <c r="E12" s="109" t="s">
        <v>59</v>
      </c>
      <c r="F12" s="96" t="s">
        <v>7</v>
      </c>
      <c r="G12" s="109" t="s">
        <v>59</v>
      </c>
      <c r="H12" s="96" t="s">
        <v>7</v>
      </c>
      <c r="I12" s="109" t="s">
        <v>59</v>
      </c>
      <c r="J12" s="96" t="s">
        <v>7</v>
      </c>
      <c r="K12" s="109" t="s">
        <v>59</v>
      </c>
      <c r="L12" s="96" t="s">
        <v>7</v>
      </c>
      <c r="M12" s="109" t="s">
        <v>59</v>
      </c>
      <c r="N12" s="94"/>
      <c r="O12" s="110"/>
    </row>
    <row r="13" spans="1:15" s="92" customFormat="1" ht="15">
      <c r="A13" s="111"/>
      <c r="B13" s="111"/>
      <c r="C13" s="112"/>
      <c r="D13" s="99"/>
      <c r="E13" s="113"/>
      <c r="F13" s="99"/>
      <c r="G13" s="113"/>
      <c r="H13" s="99"/>
      <c r="I13" s="113"/>
      <c r="J13" s="99"/>
      <c r="M13" s="94"/>
      <c r="N13" s="94"/>
      <c r="O13" s="110"/>
    </row>
    <row r="14" spans="1:15" s="92" customFormat="1" ht="15">
      <c r="A14" s="111"/>
      <c r="B14" s="111"/>
      <c r="C14" s="112"/>
      <c r="D14" s="99"/>
      <c r="E14" s="113"/>
      <c r="F14" s="99"/>
      <c r="G14" s="113"/>
      <c r="H14" s="99"/>
      <c r="I14" s="113"/>
      <c r="J14" s="99"/>
      <c r="M14" s="94"/>
      <c r="N14" s="94"/>
      <c r="O14" s="110"/>
    </row>
    <row r="15" spans="1:3" s="92" customFormat="1" ht="15">
      <c r="A15" s="90" t="s">
        <v>74</v>
      </c>
      <c r="B15" s="90"/>
      <c r="C15" s="114" t="s">
        <v>254</v>
      </c>
    </row>
    <row r="16" spans="1:17" s="92" customFormat="1" ht="17.25" customHeight="1">
      <c r="A16" s="331" t="s">
        <v>162</v>
      </c>
      <c r="B16" s="331" t="s">
        <v>107</v>
      </c>
      <c r="C16" s="331" t="s">
        <v>30</v>
      </c>
      <c r="D16" s="337" t="s">
        <v>233</v>
      </c>
      <c r="E16" s="350"/>
      <c r="F16" s="350"/>
      <c r="G16" s="338"/>
      <c r="H16" s="337" t="s">
        <v>166</v>
      </c>
      <c r="I16" s="350"/>
      <c r="J16" s="350"/>
      <c r="K16" s="338"/>
      <c r="L16" s="337" t="s">
        <v>189</v>
      </c>
      <c r="M16" s="338"/>
      <c r="N16" s="337" t="s">
        <v>255</v>
      </c>
      <c r="O16" s="338"/>
      <c r="P16" s="337" t="s">
        <v>256</v>
      </c>
      <c r="Q16" s="338"/>
    </row>
    <row r="17" spans="1:17" s="92" customFormat="1" ht="16.5" customHeight="1">
      <c r="A17" s="348"/>
      <c r="B17" s="348"/>
      <c r="C17" s="348"/>
      <c r="D17" s="333" t="s">
        <v>3</v>
      </c>
      <c r="E17" s="334"/>
      <c r="F17" s="333" t="s">
        <v>4</v>
      </c>
      <c r="G17" s="334"/>
      <c r="H17" s="333" t="s">
        <v>3</v>
      </c>
      <c r="I17" s="334"/>
      <c r="J17" s="333" t="s">
        <v>4</v>
      </c>
      <c r="K17" s="334"/>
      <c r="L17" s="342" t="s">
        <v>6</v>
      </c>
      <c r="M17" s="342" t="s">
        <v>31</v>
      </c>
      <c r="N17" s="342" t="s">
        <v>6</v>
      </c>
      <c r="O17" s="342" t="s">
        <v>31</v>
      </c>
      <c r="P17" s="351" t="s">
        <v>6</v>
      </c>
      <c r="Q17" s="351" t="s">
        <v>31</v>
      </c>
    </row>
    <row r="18" spans="1:17" s="92" customFormat="1" ht="18" customHeight="1" hidden="1">
      <c r="A18" s="348"/>
      <c r="B18" s="348"/>
      <c r="C18" s="348"/>
      <c r="D18" s="335"/>
      <c r="E18" s="336"/>
      <c r="F18" s="335"/>
      <c r="G18" s="336"/>
      <c r="H18" s="335"/>
      <c r="I18" s="336"/>
      <c r="J18" s="335"/>
      <c r="K18" s="336"/>
      <c r="L18" s="342"/>
      <c r="M18" s="342"/>
      <c r="N18" s="342"/>
      <c r="O18" s="342"/>
      <c r="P18" s="351"/>
      <c r="Q18" s="351"/>
    </row>
    <row r="19" spans="1:17" s="92" customFormat="1" ht="48.75" customHeight="1">
      <c r="A19" s="349"/>
      <c r="B19" s="332"/>
      <c r="C19" s="332"/>
      <c r="D19" s="116" t="s">
        <v>32</v>
      </c>
      <c r="E19" s="116" t="s">
        <v>9</v>
      </c>
      <c r="F19" s="116" t="s">
        <v>32</v>
      </c>
      <c r="G19" s="116" t="s">
        <v>9</v>
      </c>
      <c r="H19" s="116" t="s">
        <v>32</v>
      </c>
      <c r="I19" s="116" t="s">
        <v>9</v>
      </c>
      <c r="J19" s="116" t="s">
        <v>32</v>
      </c>
      <c r="K19" s="116" t="s">
        <v>9</v>
      </c>
      <c r="L19" s="343"/>
      <c r="M19" s="343"/>
      <c r="N19" s="343"/>
      <c r="O19" s="343"/>
      <c r="P19" s="351"/>
      <c r="Q19" s="351"/>
    </row>
    <row r="20" spans="1:17" s="92" customFormat="1" ht="12" customHeight="1">
      <c r="A20" s="96">
        <v>1</v>
      </c>
      <c r="B20" s="96">
        <v>1</v>
      </c>
      <c r="C20" s="95">
        <v>2</v>
      </c>
      <c r="D20" s="95">
        <v>3</v>
      </c>
      <c r="E20" s="95">
        <v>4</v>
      </c>
      <c r="F20" s="95">
        <v>5</v>
      </c>
      <c r="G20" s="95">
        <v>6</v>
      </c>
      <c r="H20" s="95">
        <v>7</v>
      </c>
      <c r="I20" s="95">
        <v>8</v>
      </c>
      <c r="J20" s="95">
        <v>9</v>
      </c>
      <c r="K20" s="95">
        <v>10</v>
      </c>
      <c r="L20" s="95">
        <v>11</v>
      </c>
      <c r="M20" s="95">
        <v>12</v>
      </c>
      <c r="N20" s="115">
        <v>13</v>
      </c>
      <c r="O20" s="96">
        <v>14</v>
      </c>
      <c r="P20" s="96">
        <v>15</v>
      </c>
      <c r="Q20" s="96">
        <v>16</v>
      </c>
    </row>
    <row r="21" spans="1:17" s="92" customFormat="1" ht="12" customHeight="1">
      <c r="A21" s="96"/>
      <c r="B21" s="96"/>
      <c r="C21" s="117" t="s">
        <v>59</v>
      </c>
      <c r="D21" s="117" t="s">
        <v>59</v>
      </c>
      <c r="E21" s="117" t="s">
        <v>59</v>
      </c>
      <c r="F21" s="117" t="s">
        <v>59</v>
      </c>
      <c r="G21" s="117" t="s">
        <v>59</v>
      </c>
      <c r="H21" s="117" t="s">
        <v>59</v>
      </c>
      <c r="I21" s="117" t="s">
        <v>59</v>
      </c>
      <c r="J21" s="117" t="s">
        <v>59</v>
      </c>
      <c r="K21" s="117" t="s">
        <v>59</v>
      </c>
      <c r="L21" s="117" t="s">
        <v>59</v>
      </c>
      <c r="M21" s="117" t="s">
        <v>59</v>
      </c>
      <c r="N21" s="117" t="s">
        <v>59</v>
      </c>
      <c r="O21" s="117" t="s">
        <v>59</v>
      </c>
      <c r="P21" s="117" t="s">
        <v>59</v>
      </c>
      <c r="Q21" s="117" t="s">
        <v>59</v>
      </c>
    </row>
    <row r="22" spans="1:17" s="92" customFormat="1" ht="12" customHeight="1">
      <c r="A22" s="96"/>
      <c r="B22" s="96"/>
      <c r="C22" s="117" t="s">
        <v>59</v>
      </c>
      <c r="D22" s="96" t="s">
        <v>59</v>
      </c>
      <c r="E22" s="96" t="s">
        <v>59</v>
      </c>
      <c r="F22" s="96" t="s">
        <v>59</v>
      </c>
      <c r="G22" s="96" t="s">
        <v>59</v>
      </c>
      <c r="H22" s="96" t="s">
        <v>59</v>
      </c>
      <c r="I22" s="96" t="s">
        <v>59</v>
      </c>
      <c r="J22" s="96" t="s">
        <v>59</v>
      </c>
      <c r="K22" s="96" t="s">
        <v>59</v>
      </c>
      <c r="L22" s="96" t="s">
        <v>59</v>
      </c>
      <c r="M22" s="96" t="s">
        <v>59</v>
      </c>
      <c r="N22" s="96" t="s">
        <v>59</v>
      </c>
      <c r="O22" s="96" t="s">
        <v>59</v>
      </c>
      <c r="P22" s="96" t="s">
        <v>59</v>
      </c>
      <c r="Q22" s="96" t="s">
        <v>59</v>
      </c>
    </row>
    <row r="23" spans="1:17" s="92" customFormat="1" ht="15">
      <c r="A23" s="118"/>
      <c r="B23" s="118"/>
      <c r="C23" s="119" t="s">
        <v>257</v>
      </c>
      <c r="D23" s="96" t="s">
        <v>59</v>
      </c>
      <c r="E23" s="96" t="s">
        <v>59</v>
      </c>
      <c r="F23" s="96" t="s">
        <v>59</v>
      </c>
      <c r="G23" s="96" t="s">
        <v>59</v>
      </c>
      <c r="H23" s="96" t="s">
        <v>59</v>
      </c>
      <c r="I23" s="96" t="s">
        <v>59</v>
      </c>
      <c r="J23" s="96" t="s">
        <v>59</v>
      </c>
      <c r="K23" s="96" t="s">
        <v>59</v>
      </c>
      <c r="L23" s="96" t="s">
        <v>59</v>
      </c>
      <c r="M23" s="96" t="s">
        <v>59</v>
      </c>
      <c r="N23" s="96" t="s">
        <v>59</v>
      </c>
      <c r="O23" s="96" t="s">
        <v>59</v>
      </c>
      <c r="P23" s="96" t="s">
        <v>59</v>
      </c>
      <c r="Q23" s="96" t="s">
        <v>59</v>
      </c>
    </row>
    <row r="24" spans="1:17" s="92" customFormat="1" ht="39">
      <c r="A24" s="118"/>
      <c r="B24" s="118"/>
      <c r="C24" s="120" t="s">
        <v>258</v>
      </c>
      <c r="D24" s="96" t="s">
        <v>7</v>
      </c>
      <c r="E24" s="96" t="s">
        <v>7</v>
      </c>
      <c r="F24" s="96" t="s">
        <v>59</v>
      </c>
      <c r="G24" s="96" t="s">
        <v>59</v>
      </c>
      <c r="H24" s="96" t="s">
        <v>7</v>
      </c>
      <c r="I24" s="96" t="s">
        <v>7</v>
      </c>
      <c r="J24" s="96" t="s">
        <v>59</v>
      </c>
      <c r="K24" s="96" t="s">
        <v>59</v>
      </c>
      <c r="L24" s="96" t="s">
        <v>7</v>
      </c>
      <c r="M24" s="96" t="s">
        <v>59</v>
      </c>
      <c r="N24" s="96" t="s">
        <v>7</v>
      </c>
      <c r="O24" s="96" t="s">
        <v>59</v>
      </c>
      <c r="P24" s="96" t="s">
        <v>7</v>
      </c>
      <c r="Q24" s="96" t="s">
        <v>59</v>
      </c>
    </row>
    <row r="25" spans="1:17" s="92" customFormat="1" ht="15">
      <c r="A25" s="233"/>
      <c r="B25" s="233"/>
      <c r="C25" s="233"/>
      <c r="D25" s="233"/>
      <c r="E25" s="233"/>
      <c r="F25" s="233"/>
      <c r="G25" s="233"/>
      <c r="H25" s="233"/>
      <c r="I25" s="233"/>
      <c r="J25" s="233"/>
      <c r="K25" s="233"/>
      <c r="L25" s="233"/>
      <c r="M25" s="233"/>
      <c r="N25" s="233"/>
      <c r="O25" s="234"/>
      <c r="P25" s="234"/>
      <c r="Q25" s="234"/>
    </row>
    <row r="26" spans="1:17" s="92" customFormat="1" ht="15">
      <c r="A26" s="235"/>
      <c r="B26" s="235"/>
      <c r="C26" s="236"/>
      <c r="D26" s="236"/>
      <c r="E26" s="234"/>
      <c r="F26" s="234"/>
      <c r="G26" s="234"/>
      <c r="H26" s="237"/>
      <c r="I26" s="234"/>
      <c r="J26" s="234"/>
      <c r="K26" s="234"/>
      <c r="L26" s="238"/>
      <c r="M26" s="234"/>
      <c r="N26" s="234"/>
      <c r="O26" s="234"/>
      <c r="P26" s="234"/>
      <c r="Q26" s="234"/>
    </row>
    <row r="27" spans="1:17" s="92" customFormat="1" ht="15">
      <c r="A27" s="235"/>
      <c r="B27" s="235"/>
      <c r="C27" s="236"/>
      <c r="D27" s="234"/>
      <c r="E27" s="234"/>
      <c r="F27" s="234"/>
      <c r="G27" s="234"/>
      <c r="H27" s="234"/>
      <c r="I27" s="234"/>
      <c r="J27" s="234"/>
      <c r="K27" s="234"/>
      <c r="L27" s="234"/>
      <c r="M27" s="234"/>
      <c r="N27" s="234"/>
      <c r="O27" s="234"/>
      <c r="P27" s="234"/>
      <c r="Q27" s="234"/>
    </row>
    <row r="28" spans="1:17" s="92" customFormat="1" ht="15">
      <c r="A28" s="234"/>
      <c r="B28" s="234"/>
      <c r="C28" s="234"/>
      <c r="D28" s="234"/>
      <c r="E28" s="234"/>
      <c r="F28" s="234"/>
      <c r="G28" s="234"/>
      <c r="H28" s="234"/>
      <c r="I28" s="234"/>
      <c r="J28" s="234"/>
      <c r="K28" s="234"/>
      <c r="L28" s="234"/>
      <c r="M28" s="234"/>
      <c r="N28" s="234"/>
      <c r="O28" s="234"/>
      <c r="P28" s="234"/>
      <c r="Q28" s="234"/>
    </row>
    <row r="29" spans="1:17" s="92" customFormat="1" ht="15">
      <c r="A29" s="234"/>
      <c r="B29" s="234"/>
      <c r="C29" s="234"/>
      <c r="D29" s="234"/>
      <c r="E29" s="234"/>
      <c r="F29" s="234"/>
      <c r="G29" s="234"/>
      <c r="H29" s="234"/>
      <c r="I29" s="234"/>
      <c r="J29" s="234"/>
      <c r="K29" s="234"/>
      <c r="L29" s="234"/>
      <c r="M29" s="234"/>
      <c r="N29" s="234"/>
      <c r="O29" s="234"/>
      <c r="P29" s="234"/>
      <c r="Q29" s="234"/>
    </row>
    <row r="30" spans="1:17" s="92" customFormat="1" ht="15">
      <c r="A30" s="234"/>
      <c r="B30" s="234"/>
      <c r="C30" s="234"/>
      <c r="D30" s="234"/>
      <c r="E30" s="234"/>
      <c r="F30" s="234"/>
      <c r="G30" s="234"/>
      <c r="H30" s="234"/>
      <c r="I30" s="234"/>
      <c r="J30" s="234"/>
      <c r="K30" s="234"/>
      <c r="L30" s="234"/>
      <c r="M30" s="234"/>
      <c r="N30" s="234"/>
      <c r="O30" s="234"/>
      <c r="P30" s="234"/>
      <c r="Q30" s="234"/>
    </row>
    <row r="31" spans="1:17" s="92" customFormat="1" ht="15">
      <c r="A31" s="234"/>
      <c r="B31" s="234"/>
      <c r="C31" s="234"/>
      <c r="D31" s="234"/>
      <c r="E31" s="234"/>
      <c r="F31" s="234"/>
      <c r="G31" s="234"/>
      <c r="H31" s="234"/>
      <c r="I31" s="234"/>
      <c r="J31" s="234"/>
      <c r="K31" s="234"/>
      <c r="L31" s="234"/>
      <c r="M31" s="234"/>
      <c r="N31" s="234"/>
      <c r="O31" s="234"/>
      <c r="P31" s="234"/>
      <c r="Q31" s="234"/>
    </row>
    <row r="32" spans="1:17" s="92" customFormat="1" ht="15">
      <c r="A32" s="234"/>
      <c r="B32" s="234"/>
      <c r="C32" s="234"/>
      <c r="D32" s="234"/>
      <c r="E32" s="234"/>
      <c r="F32" s="234"/>
      <c r="G32" s="234"/>
      <c r="H32" s="234"/>
      <c r="I32" s="234"/>
      <c r="J32" s="234"/>
      <c r="K32" s="234"/>
      <c r="L32" s="234"/>
      <c r="M32" s="234"/>
      <c r="N32" s="234"/>
      <c r="O32" s="234"/>
      <c r="P32" s="234"/>
      <c r="Q32" s="234"/>
    </row>
    <row r="33" spans="1:17" s="92" customFormat="1" ht="15">
      <c r="A33" s="234"/>
      <c r="B33" s="234"/>
      <c r="C33" s="234"/>
      <c r="D33" s="234"/>
      <c r="E33" s="234"/>
      <c r="F33" s="234"/>
      <c r="G33" s="234"/>
      <c r="H33" s="234"/>
      <c r="I33" s="234"/>
      <c r="J33" s="234"/>
      <c r="K33" s="234"/>
      <c r="L33" s="234"/>
      <c r="M33" s="234"/>
      <c r="N33" s="234"/>
      <c r="O33" s="234"/>
      <c r="P33" s="234"/>
      <c r="Q33" s="234"/>
    </row>
    <row r="34" spans="1:17" s="92" customFormat="1" ht="15">
      <c r="A34" s="234"/>
      <c r="B34" s="234"/>
      <c r="C34" s="234"/>
      <c r="D34" s="234"/>
      <c r="E34" s="234"/>
      <c r="F34" s="234"/>
      <c r="G34" s="234"/>
      <c r="H34" s="234"/>
      <c r="I34" s="234"/>
      <c r="J34" s="234"/>
      <c r="K34" s="234"/>
      <c r="L34" s="234"/>
      <c r="M34" s="234"/>
      <c r="N34" s="234"/>
      <c r="O34" s="234"/>
      <c r="P34" s="234"/>
      <c r="Q34" s="234"/>
    </row>
    <row r="35" spans="1:17" s="92" customFormat="1" ht="15">
      <c r="A35" s="234"/>
      <c r="B35" s="234"/>
      <c r="C35" s="234"/>
      <c r="D35" s="234"/>
      <c r="E35" s="234"/>
      <c r="F35" s="234"/>
      <c r="G35" s="234"/>
      <c r="H35" s="234"/>
      <c r="I35" s="234"/>
      <c r="J35" s="234"/>
      <c r="K35" s="234"/>
      <c r="L35" s="234"/>
      <c r="M35" s="234"/>
      <c r="N35" s="234"/>
      <c r="O35" s="234"/>
      <c r="P35" s="234"/>
      <c r="Q35" s="234"/>
    </row>
    <row r="36" spans="1:17" s="92" customFormat="1" ht="15">
      <c r="A36" s="234"/>
      <c r="B36" s="234"/>
      <c r="C36" s="234"/>
      <c r="D36" s="234"/>
      <c r="E36" s="234"/>
      <c r="F36" s="234"/>
      <c r="G36" s="234"/>
      <c r="H36" s="234"/>
      <c r="I36" s="234"/>
      <c r="J36" s="234"/>
      <c r="K36" s="234"/>
      <c r="L36" s="234"/>
      <c r="M36" s="234"/>
      <c r="N36" s="234"/>
      <c r="O36" s="234"/>
      <c r="P36" s="234"/>
      <c r="Q36" s="234"/>
    </row>
    <row r="37" spans="1:17" s="92" customFormat="1" ht="15">
      <c r="A37" s="234"/>
      <c r="B37" s="234"/>
      <c r="C37" s="234"/>
      <c r="D37" s="234"/>
      <c r="E37" s="234"/>
      <c r="F37" s="234"/>
      <c r="G37" s="234"/>
      <c r="H37" s="234"/>
      <c r="I37" s="234"/>
      <c r="J37" s="234"/>
      <c r="K37" s="234"/>
      <c r="L37" s="234"/>
      <c r="M37" s="234"/>
      <c r="N37" s="234"/>
      <c r="O37" s="234"/>
      <c r="P37" s="234"/>
      <c r="Q37" s="234"/>
    </row>
    <row r="38" spans="1:17" s="92" customFormat="1" ht="15">
      <c r="A38" s="234"/>
      <c r="B38" s="234"/>
      <c r="C38" s="234"/>
      <c r="D38" s="234"/>
      <c r="E38" s="234"/>
      <c r="F38" s="234"/>
      <c r="G38" s="234"/>
      <c r="H38" s="234"/>
      <c r="I38" s="234"/>
      <c r="J38" s="234"/>
      <c r="K38" s="234"/>
      <c r="L38" s="234"/>
      <c r="M38" s="234"/>
      <c r="N38" s="234"/>
      <c r="O38" s="234"/>
      <c r="P38" s="234"/>
      <c r="Q38" s="234"/>
    </row>
    <row r="39" spans="1:17" s="92" customFormat="1" ht="15">
      <c r="A39" s="234"/>
      <c r="B39" s="234"/>
      <c r="C39" s="234"/>
      <c r="D39" s="234"/>
      <c r="E39" s="234"/>
      <c r="F39" s="234"/>
      <c r="G39" s="234"/>
      <c r="H39" s="234"/>
      <c r="I39" s="234"/>
      <c r="J39" s="234"/>
      <c r="K39" s="234"/>
      <c r="L39" s="234"/>
      <c r="M39" s="234"/>
      <c r="N39" s="234"/>
      <c r="O39" s="234"/>
      <c r="P39" s="234"/>
      <c r="Q39" s="234"/>
    </row>
    <row r="40" spans="1:17" s="92" customFormat="1" ht="15">
      <c r="A40" s="234"/>
      <c r="B40" s="234"/>
      <c r="C40" s="234"/>
      <c r="D40" s="234"/>
      <c r="E40" s="234"/>
      <c r="F40" s="234"/>
      <c r="G40" s="234"/>
      <c r="H40" s="234"/>
      <c r="I40" s="234"/>
      <c r="J40" s="234"/>
      <c r="K40" s="234"/>
      <c r="L40" s="234"/>
      <c r="M40" s="234"/>
      <c r="N40" s="234"/>
      <c r="O40" s="234"/>
      <c r="P40" s="234"/>
      <c r="Q40" s="234"/>
    </row>
    <row r="41" spans="1:17" s="92" customFormat="1" ht="15">
      <c r="A41" s="234"/>
      <c r="B41" s="234"/>
      <c r="C41" s="234"/>
      <c r="D41" s="234"/>
      <c r="E41" s="234"/>
      <c r="F41" s="234"/>
      <c r="G41" s="234"/>
      <c r="H41" s="234"/>
      <c r="I41" s="234"/>
      <c r="J41" s="234"/>
      <c r="K41" s="234"/>
      <c r="L41" s="234"/>
      <c r="M41" s="234"/>
      <c r="N41" s="234"/>
      <c r="O41" s="234"/>
      <c r="P41" s="234"/>
      <c r="Q41" s="234"/>
    </row>
    <row r="42" spans="1:17" s="92" customFormat="1" ht="15">
      <c r="A42" s="234"/>
      <c r="B42" s="234"/>
      <c r="C42" s="234"/>
      <c r="D42" s="234"/>
      <c r="E42" s="234"/>
      <c r="F42" s="234"/>
      <c r="G42" s="234"/>
      <c r="H42" s="234"/>
      <c r="I42" s="234"/>
      <c r="J42" s="234"/>
      <c r="K42" s="234"/>
      <c r="L42" s="234"/>
      <c r="M42" s="234"/>
      <c r="N42" s="234"/>
      <c r="O42" s="234"/>
      <c r="P42" s="234"/>
      <c r="Q42" s="234"/>
    </row>
    <row r="43" spans="1:17" s="92" customFormat="1" ht="15">
      <c r="A43" s="234"/>
      <c r="B43" s="234"/>
      <c r="C43" s="234"/>
      <c r="D43" s="234"/>
      <c r="E43" s="234"/>
      <c r="F43" s="234"/>
      <c r="G43" s="234"/>
      <c r="H43" s="234"/>
      <c r="I43" s="234"/>
      <c r="J43" s="234"/>
      <c r="K43" s="234"/>
      <c r="L43" s="234"/>
      <c r="M43" s="234"/>
      <c r="N43" s="234"/>
      <c r="O43" s="234"/>
      <c r="P43" s="234"/>
      <c r="Q43" s="234"/>
    </row>
    <row r="44" spans="1:17" s="92" customFormat="1" ht="15">
      <c r="A44" s="234"/>
      <c r="B44" s="234"/>
      <c r="C44" s="234"/>
      <c r="D44" s="234"/>
      <c r="E44" s="234"/>
      <c r="F44" s="234"/>
      <c r="G44" s="234"/>
      <c r="H44" s="234"/>
      <c r="I44" s="234"/>
      <c r="J44" s="234"/>
      <c r="K44" s="234"/>
      <c r="L44" s="234"/>
      <c r="M44" s="234"/>
      <c r="N44" s="234"/>
      <c r="O44" s="234"/>
      <c r="P44" s="234"/>
      <c r="Q44" s="234"/>
    </row>
    <row r="45" spans="1:17" s="92" customFormat="1" ht="15">
      <c r="A45" s="234"/>
      <c r="B45" s="234"/>
      <c r="C45" s="234"/>
      <c r="D45" s="234"/>
      <c r="E45" s="234"/>
      <c r="F45" s="234"/>
      <c r="G45" s="234"/>
      <c r="H45" s="234"/>
      <c r="I45" s="234"/>
      <c r="J45" s="234"/>
      <c r="K45" s="234"/>
      <c r="L45" s="234"/>
      <c r="M45" s="234"/>
      <c r="N45" s="234"/>
      <c r="O45" s="234"/>
      <c r="P45" s="234"/>
      <c r="Q45" s="234"/>
    </row>
    <row r="46" spans="1:17" s="92" customFormat="1" ht="15">
      <c r="A46" s="234"/>
      <c r="B46" s="234"/>
      <c r="C46" s="234"/>
      <c r="D46" s="234"/>
      <c r="E46" s="234"/>
      <c r="F46" s="234"/>
      <c r="G46" s="234"/>
      <c r="H46" s="234"/>
      <c r="I46" s="234"/>
      <c r="J46" s="234"/>
      <c r="K46" s="234"/>
      <c r="L46" s="234"/>
      <c r="M46" s="234"/>
      <c r="N46" s="234"/>
      <c r="O46" s="234"/>
      <c r="P46" s="234"/>
      <c r="Q46" s="234"/>
    </row>
    <row r="47" spans="1:17" s="92" customFormat="1" ht="15">
      <c r="A47" s="234"/>
      <c r="B47" s="234"/>
      <c r="C47" s="234"/>
      <c r="D47" s="234"/>
      <c r="E47" s="234"/>
      <c r="F47" s="234"/>
      <c r="G47" s="234"/>
      <c r="H47" s="234"/>
      <c r="I47" s="234"/>
      <c r="J47" s="234"/>
      <c r="K47" s="234"/>
      <c r="L47" s="234"/>
      <c r="M47" s="234"/>
      <c r="N47" s="234"/>
      <c r="O47" s="234"/>
      <c r="P47" s="234"/>
      <c r="Q47" s="234"/>
    </row>
    <row r="48" spans="1:17" s="92" customFormat="1" ht="15">
      <c r="A48" s="234"/>
      <c r="B48" s="234"/>
      <c r="C48" s="234"/>
      <c r="D48" s="234"/>
      <c r="E48" s="234"/>
      <c r="F48" s="234"/>
      <c r="G48" s="234"/>
      <c r="H48" s="234"/>
      <c r="I48" s="234"/>
      <c r="J48" s="234"/>
      <c r="K48" s="234"/>
      <c r="L48" s="234"/>
      <c r="M48" s="234"/>
      <c r="N48" s="234"/>
      <c r="O48" s="234"/>
      <c r="P48" s="234"/>
      <c r="Q48" s="234"/>
    </row>
    <row r="49" spans="1:17" s="92" customFormat="1" ht="15">
      <c r="A49" s="234"/>
      <c r="B49" s="234"/>
      <c r="C49" s="234"/>
      <c r="D49" s="234"/>
      <c r="E49" s="234"/>
      <c r="F49" s="234"/>
      <c r="G49" s="234"/>
      <c r="H49" s="234"/>
      <c r="I49" s="234"/>
      <c r="J49" s="234"/>
      <c r="K49" s="234"/>
      <c r="L49" s="234"/>
      <c r="M49" s="234"/>
      <c r="N49" s="234"/>
      <c r="O49" s="234"/>
      <c r="P49" s="234"/>
      <c r="Q49" s="234"/>
    </row>
    <row r="50" spans="1:17" s="92" customFormat="1" ht="15">
      <c r="A50" s="234"/>
      <c r="B50" s="234"/>
      <c r="C50" s="234"/>
      <c r="D50" s="234"/>
      <c r="E50" s="234"/>
      <c r="F50" s="234"/>
      <c r="G50" s="234"/>
      <c r="H50" s="234"/>
      <c r="I50" s="234"/>
      <c r="J50" s="234"/>
      <c r="K50" s="234"/>
      <c r="L50" s="234"/>
      <c r="M50" s="234"/>
      <c r="N50" s="234"/>
      <c r="O50" s="234"/>
      <c r="P50" s="234"/>
      <c r="Q50" s="234"/>
    </row>
    <row r="51" spans="1:17" s="92" customFormat="1" ht="15">
      <c r="A51" s="234"/>
      <c r="B51" s="234"/>
      <c r="C51" s="234"/>
      <c r="D51" s="234"/>
      <c r="E51" s="234"/>
      <c r="F51" s="234"/>
      <c r="G51" s="234"/>
      <c r="H51" s="234"/>
      <c r="I51" s="234"/>
      <c r="J51" s="234"/>
      <c r="K51" s="234"/>
      <c r="L51" s="234"/>
      <c r="M51" s="234"/>
      <c r="N51" s="234"/>
      <c r="O51" s="234"/>
      <c r="P51" s="234"/>
      <c r="Q51" s="234"/>
    </row>
    <row r="52" spans="1:17" s="92" customFormat="1" ht="15">
      <c r="A52" s="234"/>
      <c r="B52" s="234"/>
      <c r="C52" s="234"/>
      <c r="D52" s="234"/>
      <c r="E52" s="234"/>
      <c r="F52" s="234"/>
      <c r="G52" s="234"/>
      <c r="H52" s="234"/>
      <c r="I52" s="234"/>
      <c r="J52" s="234"/>
      <c r="K52" s="234"/>
      <c r="L52" s="234"/>
      <c r="M52" s="234"/>
      <c r="N52" s="234"/>
      <c r="O52" s="234"/>
      <c r="P52" s="234"/>
      <c r="Q52" s="234"/>
    </row>
    <row r="53" spans="1:17" s="92" customFormat="1" ht="15">
      <c r="A53" s="234"/>
      <c r="B53" s="234"/>
      <c r="C53" s="234"/>
      <c r="D53" s="234"/>
      <c r="E53" s="234"/>
      <c r="F53" s="234"/>
      <c r="G53" s="234"/>
      <c r="H53" s="234"/>
      <c r="I53" s="234"/>
      <c r="J53" s="234"/>
      <c r="K53" s="234"/>
      <c r="L53" s="234"/>
      <c r="M53" s="234"/>
      <c r="N53" s="234"/>
      <c r="O53" s="234"/>
      <c r="P53" s="234"/>
      <c r="Q53" s="234"/>
    </row>
    <row r="54" spans="1:17" s="92" customFormat="1" ht="15">
      <c r="A54" s="234"/>
      <c r="B54" s="234"/>
      <c r="C54" s="234"/>
      <c r="D54" s="234"/>
      <c r="E54" s="234"/>
      <c r="F54" s="234"/>
      <c r="G54" s="234"/>
      <c r="H54" s="234"/>
      <c r="I54" s="234"/>
      <c r="J54" s="234"/>
      <c r="K54" s="234"/>
      <c r="L54" s="234"/>
      <c r="M54" s="234"/>
      <c r="N54" s="234"/>
      <c r="O54" s="234"/>
      <c r="P54" s="234"/>
      <c r="Q54" s="234"/>
    </row>
    <row r="55" spans="1:17" s="92" customFormat="1" ht="15">
      <c r="A55" s="234"/>
      <c r="B55" s="234"/>
      <c r="C55" s="234"/>
      <c r="D55" s="234"/>
      <c r="E55" s="234"/>
      <c r="F55" s="234"/>
      <c r="G55" s="234"/>
      <c r="H55" s="234"/>
      <c r="I55" s="234"/>
      <c r="J55" s="234"/>
      <c r="K55" s="234"/>
      <c r="L55" s="234"/>
      <c r="M55" s="234"/>
      <c r="N55" s="234"/>
      <c r="O55" s="234"/>
      <c r="P55" s="234"/>
      <c r="Q55" s="234"/>
    </row>
    <row r="56" spans="1:17" s="92" customFormat="1" ht="15">
      <c r="A56" s="234"/>
      <c r="B56" s="234"/>
      <c r="C56" s="234"/>
      <c r="D56" s="234"/>
      <c r="E56" s="234"/>
      <c r="F56" s="234"/>
      <c r="G56" s="234"/>
      <c r="H56" s="234"/>
      <c r="I56" s="234"/>
      <c r="J56" s="234"/>
      <c r="K56" s="234"/>
      <c r="L56" s="234"/>
      <c r="M56" s="234"/>
      <c r="N56" s="234"/>
      <c r="O56" s="234"/>
      <c r="P56" s="234"/>
      <c r="Q56" s="234"/>
    </row>
    <row r="57" spans="1:17" s="92" customFormat="1" ht="15">
      <c r="A57" s="234"/>
      <c r="B57" s="234"/>
      <c r="C57" s="234"/>
      <c r="D57" s="234"/>
      <c r="E57" s="234"/>
      <c r="F57" s="234"/>
      <c r="G57" s="234"/>
      <c r="H57" s="234"/>
      <c r="I57" s="234"/>
      <c r="J57" s="234"/>
      <c r="K57" s="234"/>
      <c r="L57" s="234"/>
      <c r="M57" s="234"/>
      <c r="N57" s="234"/>
      <c r="O57" s="234"/>
      <c r="P57" s="234"/>
      <c r="Q57" s="234"/>
    </row>
    <row r="58" spans="1:17" s="92" customFormat="1" ht="15">
      <c r="A58" s="234"/>
      <c r="B58" s="234"/>
      <c r="C58" s="234"/>
      <c r="D58" s="234"/>
      <c r="E58" s="234"/>
      <c r="F58" s="234"/>
      <c r="G58" s="234"/>
      <c r="H58" s="234"/>
      <c r="I58" s="234"/>
      <c r="J58" s="234"/>
      <c r="K58" s="234"/>
      <c r="L58" s="234"/>
      <c r="M58" s="234"/>
      <c r="N58" s="234"/>
      <c r="O58" s="234"/>
      <c r="P58" s="234"/>
      <c r="Q58" s="234"/>
    </row>
    <row r="59" spans="1:17" s="92" customFormat="1" ht="15">
      <c r="A59" s="234"/>
      <c r="B59" s="234"/>
      <c r="C59" s="234"/>
      <c r="D59" s="234"/>
      <c r="E59" s="234"/>
      <c r="F59" s="234"/>
      <c r="G59" s="234"/>
      <c r="H59" s="234"/>
      <c r="I59" s="234"/>
      <c r="J59" s="234"/>
      <c r="K59" s="234"/>
      <c r="L59" s="234"/>
      <c r="M59" s="234"/>
      <c r="N59" s="234"/>
      <c r="O59" s="234"/>
      <c r="P59" s="234"/>
      <c r="Q59" s="234"/>
    </row>
    <row r="60" spans="1:17" s="92" customFormat="1" ht="15">
      <c r="A60" s="234"/>
      <c r="B60" s="234"/>
      <c r="C60" s="234"/>
      <c r="D60" s="234"/>
      <c r="E60" s="234"/>
      <c r="F60" s="234"/>
      <c r="G60" s="234"/>
      <c r="H60" s="234"/>
      <c r="I60" s="234"/>
      <c r="J60" s="234"/>
      <c r="K60" s="234"/>
      <c r="L60" s="234"/>
      <c r="M60" s="234"/>
      <c r="N60" s="234"/>
      <c r="O60" s="234"/>
      <c r="P60" s="234"/>
      <c r="Q60" s="234"/>
    </row>
    <row r="61" spans="1:17" s="92" customFormat="1" ht="15">
      <c r="A61" s="234"/>
      <c r="B61" s="234"/>
      <c r="C61" s="234"/>
      <c r="D61" s="234"/>
      <c r="E61" s="234"/>
      <c r="F61" s="234"/>
      <c r="G61" s="234"/>
      <c r="H61" s="234"/>
      <c r="I61" s="234"/>
      <c r="J61" s="234"/>
      <c r="K61" s="234"/>
      <c r="L61" s="234"/>
      <c r="M61" s="234"/>
      <c r="N61" s="234"/>
      <c r="O61" s="234"/>
      <c r="P61" s="234"/>
      <c r="Q61" s="234"/>
    </row>
    <row r="62" spans="1:17" s="92" customFormat="1" ht="15">
      <c r="A62" s="234"/>
      <c r="B62" s="234"/>
      <c r="C62" s="234"/>
      <c r="D62" s="234"/>
      <c r="E62" s="234"/>
      <c r="F62" s="234"/>
      <c r="G62" s="234"/>
      <c r="H62" s="234"/>
      <c r="I62" s="234"/>
      <c r="J62" s="234"/>
      <c r="K62" s="234"/>
      <c r="L62" s="234"/>
      <c r="M62" s="234"/>
      <c r="N62" s="234"/>
      <c r="O62" s="234"/>
      <c r="P62" s="234"/>
      <c r="Q62" s="234"/>
    </row>
    <row r="63" spans="1:17" s="92" customFormat="1" ht="15">
      <c r="A63" s="234"/>
      <c r="B63" s="234"/>
      <c r="C63" s="234"/>
      <c r="D63" s="234"/>
      <c r="E63" s="234"/>
      <c r="F63" s="234"/>
      <c r="G63" s="234"/>
      <c r="H63" s="234"/>
      <c r="I63" s="234"/>
      <c r="J63" s="234"/>
      <c r="K63" s="234"/>
      <c r="L63" s="234"/>
      <c r="M63" s="234"/>
      <c r="N63" s="234"/>
      <c r="O63" s="234"/>
      <c r="P63" s="234"/>
      <c r="Q63" s="234"/>
    </row>
    <row r="64" spans="1:17" s="92" customFormat="1" ht="15">
      <c r="A64" s="234"/>
      <c r="B64" s="234"/>
      <c r="C64" s="234"/>
      <c r="D64" s="234"/>
      <c r="E64" s="234"/>
      <c r="F64" s="234"/>
      <c r="G64" s="234"/>
      <c r="H64" s="234"/>
      <c r="I64" s="234"/>
      <c r="J64" s="234"/>
      <c r="K64" s="234"/>
      <c r="L64" s="234"/>
      <c r="M64" s="234"/>
      <c r="N64" s="234"/>
      <c r="O64" s="234"/>
      <c r="P64" s="234"/>
      <c r="Q64" s="234"/>
    </row>
    <row r="65" spans="1:17" s="92" customFormat="1" ht="15">
      <c r="A65" s="234"/>
      <c r="B65" s="234"/>
      <c r="C65" s="234"/>
      <c r="D65" s="234"/>
      <c r="E65" s="234"/>
      <c r="F65" s="234"/>
      <c r="G65" s="234"/>
      <c r="H65" s="234"/>
      <c r="I65" s="234"/>
      <c r="J65" s="234"/>
      <c r="K65" s="234"/>
      <c r="L65" s="234"/>
      <c r="M65" s="234"/>
      <c r="N65" s="234"/>
      <c r="O65" s="234"/>
      <c r="P65" s="234"/>
      <c r="Q65" s="234"/>
    </row>
    <row r="66" spans="1:17" s="92" customFormat="1" ht="15">
      <c r="A66" s="234"/>
      <c r="B66" s="234"/>
      <c r="C66" s="234"/>
      <c r="D66" s="234"/>
      <c r="E66" s="234"/>
      <c r="F66" s="234"/>
      <c r="G66" s="234"/>
      <c r="H66" s="234"/>
      <c r="I66" s="234"/>
      <c r="J66" s="234"/>
      <c r="K66" s="234"/>
      <c r="L66" s="234"/>
      <c r="M66" s="234"/>
      <c r="N66" s="234"/>
      <c r="O66" s="234"/>
      <c r="P66" s="234"/>
      <c r="Q66" s="234"/>
    </row>
    <row r="67" spans="1:17" s="92" customFormat="1" ht="15">
      <c r="A67" s="234"/>
      <c r="B67" s="234"/>
      <c r="C67" s="234"/>
      <c r="D67" s="234"/>
      <c r="E67" s="234"/>
      <c r="F67" s="234"/>
      <c r="G67" s="234"/>
      <c r="H67" s="234"/>
      <c r="I67" s="234"/>
      <c r="J67" s="234"/>
      <c r="K67" s="234"/>
      <c r="L67" s="234"/>
      <c r="M67" s="234"/>
      <c r="N67" s="234"/>
      <c r="O67" s="234"/>
      <c r="P67" s="234"/>
      <c r="Q67" s="234"/>
    </row>
    <row r="68" spans="1:17" s="92" customFormat="1" ht="15">
      <c r="A68" s="234"/>
      <c r="B68" s="234"/>
      <c r="C68" s="234"/>
      <c r="D68" s="234"/>
      <c r="E68" s="234"/>
      <c r="F68" s="234"/>
      <c r="G68" s="234"/>
      <c r="H68" s="234"/>
      <c r="I68" s="234"/>
      <c r="J68" s="234"/>
      <c r="K68" s="234"/>
      <c r="L68" s="234"/>
      <c r="M68" s="234"/>
      <c r="N68" s="234"/>
      <c r="O68" s="234"/>
      <c r="P68" s="234"/>
      <c r="Q68" s="234"/>
    </row>
    <row r="69" spans="1:17" s="92" customFormat="1" ht="15">
      <c r="A69" s="234"/>
      <c r="B69" s="234"/>
      <c r="C69" s="234"/>
      <c r="D69" s="234"/>
      <c r="E69" s="234"/>
      <c r="F69" s="234"/>
      <c r="G69" s="234"/>
      <c r="H69" s="234"/>
      <c r="I69" s="234"/>
      <c r="J69" s="234"/>
      <c r="K69" s="234"/>
      <c r="L69" s="234"/>
      <c r="M69" s="234"/>
      <c r="N69" s="234"/>
      <c r="O69" s="234"/>
      <c r="P69" s="234"/>
      <c r="Q69" s="234"/>
    </row>
    <row r="70" spans="1:17" s="92" customFormat="1" ht="15">
      <c r="A70" s="234"/>
      <c r="B70" s="234"/>
      <c r="C70" s="234"/>
      <c r="D70" s="234"/>
      <c r="E70" s="234"/>
      <c r="F70" s="234"/>
      <c r="G70" s="234"/>
      <c r="H70" s="234"/>
      <c r="I70" s="234"/>
      <c r="J70" s="234"/>
      <c r="K70" s="234"/>
      <c r="L70" s="234"/>
      <c r="M70" s="234"/>
      <c r="N70" s="234"/>
      <c r="O70" s="234"/>
      <c r="P70" s="234"/>
      <c r="Q70" s="234"/>
    </row>
    <row r="71" spans="1:17" s="92" customFormat="1" ht="15">
      <c r="A71" s="234"/>
      <c r="B71" s="234"/>
      <c r="C71" s="234"/>
      <c r="D71" s="234"/>
      <c r="E71" s="234"/>
      <c r="F71" s="234"/>
      <c r="G71" s="234"/>
      <c r="H71" s="234"/>
      <c r="I71" s="234"/>
      <c r="J71" s="234"/>
      <c r="K71" s="234"/>
      <c r="L71" s="234"/>
      <c r="M71" s="234"/>
      <c r="N71" s="234"/>
      <c r="O71" s="234"/>
      <c r="P71" s="234"/>
      <c r="Q71" s="234"/>
    </row>
    <row r="72" spans="1:17" s="92" customFormat="1" ht="15">
      <c r="A72" s="234"/>
      <c r="B72" s="234"/>
      <c r="C72" s="234"/>
      <c r="D72" s="234"/>
      <c r="E72" s="234"/>
      <c r="F72" s="234"/>
      <c r="G72" s="234"/>
      <c r="H72" s="234"/>
      <c r="I72" s="234"/>
      <c r="J72" s="234"/>
      <c r="K72" s="234"/>
      <c r="L72" s="234"/>
      <c r="M72" s="234"/>
      <c r="N72" s="234"/>
      <c r="O72" s="234"/>
      <c r="P72" s="234"/>
      <c r="Q72" s="234"/>
    </row>
    <row r="73" spans="1:17" s="92" customFormat="1" ht="15">
      <c r="A73" s="234"/>
      <c r="B73" s="234"/>
      <c r="C73" s="234"/>
      <c r="D73" s="234"/>
      <c r="E73" s="234"/>
      <c r="F73" s="234"/>
      <c r="G73" s="234"/>
      <c r="H73" s="234"/>
      <c r="I73" s="234"/>
      <c r="J73" s="234"/>
      <c r="K73" s="234"/>
      <c r="L73" s="234"/>
      <c r="M73" s="234"/>
      <c r="N73" s="234"/>
      <c r="O73" s="234"/>
      <c r="P73" s="234"/>
      <c r="Q73" s="234"/>
    </row>
    <row r="74" spans="1:17" s="92" customFormat="1" ht="15">
      <c r="A74" s="234"/>
      <c r="B74" s="234"/>
      <c r="C74" s="234"/>
      <c r="D74" s="234"/>
      <c r="E74" s="234"/>
      <c r="F74" s="234"/>
      <c r="G74" s="234"/>
      <c r="H74" s="234"/>
      <c r="I74" s="234"/>
      <c r="J74" s="234"/>
      <c r="K74" s="234"/>
      <c r="L74" s="234"/>
      <c r="M74" s="234"/>
      <c r="N74" s="234"/>
      <c r="O74" s="234"/>
      <c r="P74" s="234"/>
      <c r="Q74" s="234"/>
    </row>
    <row r="75" spans="1:17" s="92" customFormat="1" ht="15">
      <c r="A75" s="234"/>
      <c r="B75" s="234"/>
      <c r="C75" s="234"/>
      <c r="D75" s="234"/>
      <c r="E75" s="234"/>
      <c r="F75" s="234"/>
      <c r="G75" s="234"/>
      <c r="H75" s="234"/>
      <c r="I75" s="234"/>
      <c r="J75" s="234"/>
      <c r="K75" s="234"/>
      <c r="L75" s="234"/>
      <c r="M75" s="234"/>
      <c r="N75" s="234"/>
      <c r="O75" s="234"/>
      <c r="P75" s="234"/>
      <c r="Q75" s="234"/>
    </row>
    <row r="76" spans="1:17" s="92" customFormat="1" ht="15">
      <c r="A76" s="234"/>
      <c r="B76" s="234"/>
      <c r="C76" s="234"/>
      <c r="D76" s="234"/>
      <c r="E76" s="234"/>
      <c r="F76" s="234"/>
      <c r="G76" s="234"/>
      <c r="H76" s="234"/>
      <c r="I76" s="234"/>
      <c r="J76" s="234"/>
      <c r="K76" s="234"/>
      <c r="L76" s="234"/>
      <c r="M76" s="234"/>
      <c r="N76" s="234"/>
      <c r="O76" s="234"/>
      <c r="P76" s="234"/>
      <c r="Q76" s="234"/>
    </row>
    <row r="77" spans="1:17" s="92" customFormat="1" ht="15">
      <c r="A77" s="234"/>
      <c r="B77" s="234"/>
      <c r="C77" s="234"/>
      <c r="D77" s="234"/>
      <c r="E77" s="234"/>
      <c r="F77" s="234"/>
      <c r="G77" s="234"/>
      <c r="H77" s="234"/>
      <c r="I77" s="234"/>
      <c r="J77" s="234"/>
      <c r="K77" s="234"/>
      <c r="L77" s="234"/>
      <c r="M77" s="234"/>
      <c r="N77" s="234"/>
      <c r="O77" s="234"/>
      <c r="P77" s="234"/>
      <c r="Q77" s="234"/>
    </row>
    <row r="78" spans="1:17" s="92" customFormat="1" ht="15">
      <c r="A78" s="234"/>
      <c r="B78" s="234"/>
      <c r="C78" s="234"/>
      <c r="D78" s="234"/>
      <c r="E78" s="234"/>
      <c r="F78" s="234"/>
      <c r="G78" s="234"/>
      <c r="H78" s="234"/>
      <c r="I78" s="234"/>
      <c r="J78" s="234"/>
      <c r="K78" s="234"/>
      <c r="L78" s="234"/>
      <c r="M78" s="234"/>
      <c r="N78" s="234"/>
      <c r="O78" s="234"/>
      <c r="P78" s="234"/>
      <c r="Q78" s="234"/>
    </row>
    <row r="79" spans="1:17" s="92" customFormat="1" ht="15">
      <c r="A79" s="234"/>
      <c r="B79" s="234"/>
      <c r="C79" s="234"/>
      <c r="D79" s="234"/>
      <c r="E79" s="234"/>
      <c r="F79" s="234"/>
      <c r="G79" s="234"/>
      <c r="H79" s="234"/>
      <c r="I79" s="234"/>
      <c r="J79" s="234"/>
      <c r="K79" s="234"/>
      <c r="L79" s="234"/>
      <c r="M79" s="234"/>
      <c r="N79" s="234"/>
      <c r="O79" s="234"/>
      <c r="P79" s="234"/>
      <c r="Q79" s="234"/>
    </row>
    <row r="80" spans="1:17" s="92" customFormat="1" ht="15">
      <c r="A80" s="234"/>
      <c r="B80" s="234"/>
      <c r="C80" s="234"/>
      <c r="D80" s="234"/>
      <c r="E80" s="234"/>
      <c r="F80" s="234"/>
      <c r="G80" s="234"/>
      <c r="H80" s="234"/>
      <c r="I80" s="234"/>
      <c r="J80" s="234"/>
      <c r="K80" s="234"/>
      <c r="L80" s="234"/>
      <c r="M80" s="234"/>
      <c r="N80" s="234"/>
      <c r="O80" s="234"/>
      <c r="P80" s="234"/>
      <c r="Q80" s="234"/>
    </row>
    <row r="81" spans="1:17" s="92" customFormat="1" ht="15">
      <c r="A81" s="234"/>
      <c r="B81" s="234"/>
      <c r="C81" s="234"/>
      <c r="D81" s="234"/>
      <c r="E81" s="234"/>
      <c r="F81" s="234"/>
      <c r="G81" s="234"/>
      <c r="H81" s="234"/>
      <c r="I81" s="234"/>
      <c r="J81" s="234"/>
      <c r="K81" s="234"/>
      <c r="L81" s="234"/>
      <c r="M81" s="234"/>
      <c r="N81" s="234"/>
      <c r="O81" s="234"/>
      <c r="P81" s="234"/>
      <c r="Q81" s="234"/>
    </row>
    <row r="82" spans="1:17" s="92" customFormat="1" ht="15">
      <c r="A82" s="234"/>
      <c r="B82" s="234"/>
      <c r="C82" s="234"/>
      <c r="D82" s="234"/>
      <c r="E82" s="234"/>
      <c r="F82" s="234"/>
      <c r="G82" s="234"/>
      <c r="H82" s="234"/>
      <c r="I82" s="234"/>
      <c r="J82" s="234"/>
      <c r="K82" s="234"/>
      <c r="L82" s="234"/>
      <c r="M82" s="234"/>
      <c r="N82" s="234"/>
      <c r="O82" s="234"/>
      <c r="P82" s="234"/>
      <c r="Q82" s="234"/>
    </row>
    <row r="83" spans="1:17" s="92" customFormat="1" ht="15">
      <c r="A83" s="234"/>
      <c r="B83" s="234"/>
      <c r="C83" s="234"/>
      <c r="D83" s="234"/>
      <c r="E83" s="234"/>
      <c r="F83" s="234"/>
      <c r="G83" s="234"/>
      <c r="H83" s="234"/>
      <c r="I83" s="234"/>
      <c r="J83" s="234"/>
      <c r="K83" s="234"/>
      <c r="L83" s="234"/>
      <c r="M83" s="234"/>
      <c r="N83" s="234"/>
      <c r="O83" s="234"/>
      <c r="P83" s="234"/>
      <c r="Q83" s="234"/>
    </row>
    <row r="84" spans="1:17" s="92" customFormat="1" ht="15">
      <c r="A84" s="234"/>
      <c r="B84" s="234"/>
      <c r="C84" s="234"/>
      <c r="D84" s="234"/>
      <c r="E84" s="234"/>
      <c r="F84" s="234"/>
      <c r="G84" s="234"/>
      <c r="H84" s="234"/>
      <c r="I84" s="234"/>
      <c r="J84" s="234"/>
      <c r="K84" s="234"/>
      <c r="L84" s="234"/>
      <c r="M84" s="234"/>
      <c r="N84" s="234"/>
      <c r="O84" s="234"/>
      <c r="P84" s="234"/>
      <c r="Q84" s="234"/>
    </row>
    <row r="85" spans="1:17" s="92" customFormat="1" ht="15">
      <c r="A85" s="234"/>
      <c r="B85" s="234"/>
      <c r="C85" s="234"/>
      <c r="D85" s="234"/>
      <c r="E85" s="234"/>
      <c r="F85" s="234"/>
      <c r="G85" s="234"/>
      <c r="H85" s="234"/>
      <c r="I85" s="234"/>
      <c r="J85" s="234"/>
      <c r="K85" s="234"/>
      <c r="L85" s="234"/>
      <c r="M85" s="234"/>
      <c r="N85" s="234"/>
      <c r="O85" s="234"/>
      <c r="P85" s="234"/>
      <c r="Q85" s="234"/>
    </row>
    <row r="86" spans="1:17" s="92" customFormat="1" ht="15">
      <c r="A86" s="234"/>
      <c r="B86" s="234"/>
      <c r="C86" s="234"/>
      <c r="D86" s="234"/>
      <c r="E86" s="234"/>
      <c r="F86" s="234"/>
      <c r="G86" s="234"/>
      <c r="H86" s="234"/>
      <c r="I86" s="234"/>
      <c r="J86" s="234"/>
      <c r="K86" s="234"/>
      <c r="L86" s="234"/>
      <c r="M86" s="234"/>
      <c r="N86" s="234"/>
      <c r="O86" s="234"/>
      <c r="P86" s="234"/>
      <c r="Q86" s="234"/>
    </row>
    <row r="87" spans="1:17" s="92" customFormat="1" ht="15">
      <c r="A87" s="234"/>
      <c r="B87" s="234"/>
      <c r="C87" s="234"/>
      <c r="D87" s="234"/>
      <c r="E87" s="234"/>
      <c r="F87" s="234"/>
      <c r="G87" s="234"/>
      <c r="H87" s="234"/>
      <c r="I87" s="234"/>
      <c r="J87" s="234"/>
      <c r="K87" s="234"/>
      <c r="L87" s="234"/>
      <c r="M87" s="234"/>
      <c r="N87" s="234"/>
      <c r="O87" s="234"/>
      <c r="P87" s="234"/>
      <c r="Q87" s="234"/>
    </row>
    <row r="88" spans="1:17" s="92" customFormat="1" ht="15">
      <c r="A88" s="234"/>
      <c r="B88" s="234"/>
      <c r="C88" s="234"/>
      <c r="D88" s="234"/>
      <c r="E88" s="234"/>
      <c r="F88" s="234"/>
      <c r="G88" s="234"/>
      <c r="H88" s="234"/>
      <c r="I88" s="234"/>
      <c r="J88" s="234"/>
      <c r="K88" s="234"/>
      <c r="L88" s="234"/>
      <c r="M88" s="234"/>
      <c r="N88" s="234"/>
      <c r="O88" s="234"/>
      <c r="P88" s="234"/>
      <c r="Q88" s="234"/>
    </row>
    <row r="89" spans="1:17" s="92" customFormat="1" ht="15">
      <c r="A89" s="234"/>
      <c r="B89" s="234"/>
      <c r="C89" s="234"/>
      <c r="D89" s="234"/>
      <c r="E89" s="234"/>
      <c r="F89" s="234"/>
      <c r="G89" s="234"/>
      <c r="H89" s="234"/>
      <c r="I89" s="234"/>
      <c r="J89" s="234"/>
      <c r="K89" s="234"/>
      <c r="L89" s="234"/>
      <c r="M89" s="234"/>
      <c r="N89" s="234"/>
      <c r="O89" s="234"/>
      <c r="P89" s="234"/>
      <c r="Q89" s="234"/>
    </row>
    <row r="90" spans="1:17" s="92" customFormat="1" ht="15">
      <c r="A90" s="234"/>
      <c r="B90" s="234"/>
      <c r="C90" s="234"/>
      <c r="D90" s="234"/>
      <c r="E90" s="234"/>
      <c r="F90" s="234"/>
      <c r="G90" s="234"/>
      <c r="H90" s="234"/>
      <c r="I90" s="234"/>
      <c r="J90" s="234"/>
      <c r="K90" s="234"/>
      <c r="L90" s="234"/>
      <c r="M90" s="234"/>
      <c r="N90" s="234"/>
      <c r="O90" s="234"/>
      <c r="P90" s="234"/>
      <c r="Q90" s="234"/>
    </row>
    <row r="91" spans="1:17" s="92" customFormat="1" ht="15">
      <c r="A91" s="234"/>
      <c r="B91" s="234"/>
      <c r="C91" s="234"/>
      <c r="D91" s="234"/>
      <c r="E91" s="234"/>
      <c r="F91" s="234"/>
      <c r="G91" s="234"/>
      <c r="H91" s="234"/>
      <c r="I91" s="234"/>
      <c r="J91" s="234"/>
      <c r="K91" s="234"/>
      <c r="L91" s="234"/>
      <c r="M91" s="234"/>
      <c r="N91" s="234"/>
      <c r="O91" s="234"/>
      <c r="P91" s="234"/>
      <c r="Q91" s="234"/>
    </row>
    <row r="92" spans="1:17" s="92" customFormat="1" ht="15">
      <c r="A92" s="234"/>
      <c r="B92" s="234"/>
      <c r="C92" s="234"/>
      <c r="D92" s="234"/>
      <c r="E92" s="234"/>
      <c r="F92" s="234"/>
      <c r="G92" s="234"/>
      <c r="H92" s="234"/>
      <c r="I92" s="234"/>
      <c r="J92" s="234"/>
      <c r="K92" s="234"/>
      <c r="L92" s="234"/>
      <c r="M92" s="234"/>
      <c r="N92" s="234"/>
      <c r="O92" s="234"/>
      <c r="P92" s="234"/>
      <c r="Q92" s="234"/>
    </row>
    <row r="93" spans="1:17" s="92" customFormat="1" ht="15">
      <c r="A93" s="234"/>
      <c r="B93" s="234"/>
      <c r="C93" s="234"/>
      <c r="D93" s="234"/>
      <c r="E93" s="234"/>
      <c r="F93" s="234"/>
      <c r="G93" s="234"/>
      <c r="H93" s="234"/>
      <c r="I93" s="234"/>
      <c r="J93" s="234"/>
      <c r="K93" s="234"/>
      <c r="L93" s="234"/>
      <c r="M93" s="234"/>
      <c r="N93" s="234"/>
      <c r="O93" s="234"/>
      <c r="P93" s="234"/>
      <c r="Q93" s="234"/>
    </row>
    <row r="94" spans="1:17" s="92" customFormat="1" ht="15">
      <c r="A94" s="234"/>
      <c r="B94" s="234"/>
      <c r="C94" s="234"/>
      <c r="D94" s="234"/>
      <c r="E94" s="234"/>
      <c r="F94" s="234"/>
      <c r="G94" s="234"/>
      <c r="H94" s="234"/>
      <c r="I94" s="234"/>
      <c r="J94" s="234"/>
      <c r="K94" s="234"/>
      <c r="L94" s="234"/>
      <c r="M94" s="234"/>
      <c r="N94" s="234"/>
      <c r="O94" s="234"/>
      <c r="P94" s="234"/>
      <c r="Q94" s="234"/>
    </row>
    <row r="95" spans="1:17" s="92" customFormat="1" ht="15">
      <c r="A95" s="234"/>
      <c r="B95" s="234"/>
      <c r="C95" s="234"/>
      <c r="D95" s="234"/>
      <c r="E95" s="234"/>
      <c r="F95" s="234"/>
      <c r="G95" s="234"/>
      <c r="H95" s="234"/>
      <c r="I95" s="234"/>
      <c r="J95" s="234"/>
      <c r="K95" s="234"/>
      <c r="L95" s="234"/>
      <c r="M95" s="234"/>
      <c r="N95" s="234"/>
      <c r="O95" s="234"/>
      <c r="P95" s="234"/>
      <c r="Q95" s="234"/>
    </row>
    <row r="96" spans="1:17" s="92" customFormat="1" ht="15">
      <c r="A96" s="234"/>
      <c r="B96" s="234"/>
      <c r="C96" s="234"/>
      <c r="D96" s="234"/>
      <c r="E96" s="234"/>
      <c r="F96" s="234"/>
      <c r="G96" s="234"/>
      <c r="H96" s="234"/>
      <c r="I96" s="234"/>
      <c r="J96" s="234"/>
      <c r="K96" s="234"/>
      <c r="L96" s="234"/>
      <c r="M96" s="234"/>
      <c r="N96" s="234"/>
      <c r="O96" s="234"/>
      <c r="P96" s="234"/>
      <c r="Q96" s="234"/>
    </row>
    <row r="97" spans="1:17" s="92" customFormat="1" ht="15">
      <c r="A97" s="234"/>
      <c r="B97" s="234"/>
      <c r="C97" s="234"/>
      <c r="D97" s="234"/>
      <c r="E97" s="234"/>
      <c r="F97" s="234"/>
      <c r="G97" s="234"/>
      <c r="H97" s="234"/>
      <c r="I97" s="234"/>
      <c r="J97" s="234"/>
      <c r="K97" s="234"/>
      <c r="L97" s="234"/>
      <c r="M97" s="234"/>
      <c r="N97" s="234"/>
      <c r="O97" s="234"/>
      <c r="P97" s="234"/>
      <c r="Q97" s="234"/>
    </row>
    <row r="98" spans="1:17" s="92" customFormat="1" ht="15">
      <c r="A98" s="234"/>
      <c r="B98" s="234"/>
      <c r="C98" s="234"/>
      <c r="D98" s="234"/>
      <c r="E98" s="234"/>
      <c r="F98" s="234"/>
      <c r="G98" s="234"/>
      <c r="H98" s="234"/>
      <c r="I98" s="234"/>
      <c r="J98" s="234"/>
      <c r="K98" s="234"/>
      <c r="L98" s="234"/>
      <c r="M98" s="234"/>
      <c r="N98" s="234"/>
      <c r="O98" s="234"/>
      <c r="P98" s="234"/>
      <c r="Q98" s="234"/>
    </row>
    <row r="99" spans="1:17" s="92" customFormat="1" ht="15">
      <c r="A99" s="234"/>
      <c r="B99" s="234"/>
      <c r="C99" s="234"/>
      <c r="D99" s="234"/>
      <c r="E99" s="234"/>
      <c r="F99" s="234"/>
      <c r="G99" s="234"/>
      <c r="H99" s="234"/>
      <c r="I99" s="234"/>
      <c r="J99" s="234"/>
      <c r="K99" s="234"/>
      <c r="L99" s="234"/>
      <c r="M99" s="234"/>
      <c r="N99" s="234"/>
      <c r="O99" s="234"/>
      <c r="P99" s="234"/>
      <c r="Q99" s="234"/>
    </row>
    <row r="100" spans="1:17" s="92" customFormat="1" ht="15">
      <c r="A100" s="234"/>
      <c r="B100" s="234"/>
      <c r="C100" s="234"/>
      <c r="D100" s="234"/>
      <c r="E100" s="234"/>
      <c r="F100" s="234"/>
      <c r="G100" s="234"/>
      <c r="H100" s="234"/>
      <c r="I100" s="234"/>
      <c r="J100" s="234"/>
      <c r="K100" s="234"/>
      <c r="L100" s="234"/>
      <c r="M100" s="234"/>
      <c r="N100" s="234"/>
      <c r="O100" s="234"/>
      <c r="P100" s="234"/>
      <c r="Q100" s="234"/>
    </row>
    <row r="101" spans="1:17" s="92" customFormat="1" ht="15">
      <c r="A101" s="234"/>
      <c r="B101" s="234"/>
      <c r="C101" s="234"/>
      <c r="D101" s="234"/>
      <c r="E101" s="234"/>
      <c r="F101" s="234"/>
      <c r="G101" s="234"/>
      <c r="H101" s="234"/>
      <c r="I101" s="234"/>
      <c r="J101" s="234"/>
      <c r="K101" s="234"/>
      <c r="L101" s="234"/>
      <c r="M101" s="234"/>
      <c r="N101" s="234"/>
      <c r="O101" s="234"/>
      <c r="P101" s="234"/>
      <c r="Q101" s="234"/>
    </row>
    <row r="102" spans="1:17" s="92" customFormat="1" ht="15">
      <c r="A102" s="234"/>
      <c r="B102" s="234"/>
      <c r="C102" s="234"/>
      <c r="D102" s="234"/>
      <c r="E102" s="234"/>
      <c r="F102" s="234"/>
      <c r="G102" s="234"/>
      <c r="H102" s="234"/>
      <c r="I102" s="234"/>
      <c r="J102" s="234"/>
      <c r="K102" s="234"/>
      <c r="L102" s="234"/>
      <c r="M102" s="234"/>
      <c r="N102" s="234"/>
      <c r="O102" s="234"/>
      <c r="P102" s="234"/>
      <c r="Q102" s="234"/>
    </row>
    <row r="103" spans="1:17" s="92" customFormat="1" ht="15">
      <c r="A103" s="234"/>
      <c r="B103" s="234"/>
      <c r="C103" s="234"/>
      <c r="D103" s="234"/>
      <c r="E103" s="234"/>
      <c r="F103" s="234"/>
      <c r="G103" s="234"/>
      <c r="H103" s="234"/>
      <c r="I103" s="234"/>
      <c r="J103" s="234"/>
      <c r="K103" s="234"/>
      <c r="L103" s="234"/>
      <c r="M103" s="234"/>
      <c r="N103" s="234"/>
      <c r="O103" s="234"/>
      <c r="P103" s="234"/>
      <c r="Q103" s="234"/>
    </row>
    <row r="104" spans="1:17" s="92" customFormat="1" ht="15">
      <c r="A104" s="234"/>
      <c r="B104" s="234"/>
      <c r="C104" s="234"/>
      <c r="D104" s="234"/>
      <c r="E104" s="234"/>
      <c r="F104" s="234"/>
      <c r="G104" s="234"/>
      <c r="H104" s="234"/>
      <c r="I104" s="234"/>
      <c r="J104" s="234"/>
      <c r="K104" s="234"/>
      <c r="L104" s="234"/>
      <c r="M104" s="234"/>
      <c r="N104" s="234"/>
      <c r="O104" s="234"/>
      <c r="P104" s="234"/>
      <c r="Q104" s="234"/>
    </row>
    <row r="105" spans="1:17" s="92" customFormat="1" ht="15">
      <c r="A105" s="234"/>
      <c r="B105" s="234"/>
      <c r="C105" s="234"/>
      <c r="D105" s="234"/>
      <c r="E105" s="234"/>
      <c r="F105" s="234"/>
      <c r="G105" s="234"/>
      <c r="H105" s="234"/>
      <c r="I105" s="234"/>
      <c r="J105" s="234"/>
      <c r="K105" s="234"/>
      <c r="L105" s="234"/>
      <c r="M105" s="234"/>
      <c r="N105" s="234"/>
      <c r="O105" s="234"/>
      <c r="P105" s="234"/>
      <c r="Q105" s="234"/>
    </row>
    <row r="106" spans="1:17" s="92" customFormat="1" ht="15">
      <c r="A106" s="234"/>
      <c r="B106" s="234"/>
      <c r="C106" s="234"/>
      <c r="D106" s="234"/>
      <c r="E106" s="234"/>
      <c r="F106" s="234"/>
      <c r="G106" s="234"/>
      <c r="H106" s="234"/>
      <c r="I106" s="234"/>
      <c r="J106" s="234"/>
      <c r="K106" s="234"/>
      <c r="L106" s="234"/>
      <c r="M106" s="234"/>
      <c r="N106" s="234"/>
      <c r="O106" s="234"/>
      <c r="P106" s="234"/>
      <c r="Q106" s="234"/>
    </row>
    <row r="107" spans="1:17" s="92" customFormat="1" ht="15">
      <c r="A107" s="234"/>
      <c r="B107" s="234"/>
      <c r="C107" s="234"/>
      <c r="D107" s="234"/>
      <c r="E107" s="234"/>
      <c r="F107" s="234"/>
      <c r="G107" s="234"/>
      <c r="H107" s="234"/>
      <c r="I107" s="234"/>
      <c r="J107" s="234"/>
      <c r="K107" s="234"/>
      <c r="L107" s="234"/>
      <c r="M107" s="234"/>
      <c r="N107" s="234"/>
      <c r="O107" s="234"/>
      <c r="P107" s="234"/>
      <c r="Q107" s="234"/>
    </row>
    <row r="108" spans="1:17" s="92" customFormat="1" ht="15">
      <c r="A108" s="234"/>
      <c r="B108" s="234"/>
      <c r="C108" s="234"/>
      <c r="D108" s="234"/>
      <c r="E108" s="234"/>
      <c r="F108" s="234"/>
      <c r="G108" s="234"/>
      <c r="H108" s="234"/>
      <c r="I108" s="234"/>
      <c r="J108" s="234"/>
      <c r="K108" s="234"/>
      <c r="L108" s="234"/>
      <c r="M108" s="234"/>
      <c r="N108" s="234"/>
      <c r="O108" s="234"/>
      <c r="P108" s="234"/>
      <c r="Q108" s="234"/>
    </row>
    <row r="109" spans="1:17" s="92" customFormat="1" ht="15">
      <c r="A109" s="234"/>
      <c r="B109" s="234"/>
      <c r="C109" s="234"/>
      <c r="D109" s="234"/>
      <c r="E109" s="234"/>
      <c r="F109" s="234"/>
      <c r="G109" s="234"/>
      <c r="H109" s="234"/>
      <c r="I109" s="234"/>
      <c r="J109" s="234"/>
      <c r="K109" s="234"/>
      <c r="L109" s="234"/>
      <c r="M109" s="234"/>
      <c r="N109" s="234"/>
      <c r="O109" s="234"/>
      <c r="P109" s="234"/>
      <c r="Q109" s="234"/>
    </row>
    <row r="110" spans="1:17" s="92" customFormat="1" ht="15">
      <c r="A110" s="234"/>
      <c r="B110" s="234"/>
      <c r="C110" s="234"/>
      <c r="D110" s="234"/>
      <c r="E110" s="234"/>
      <c r="F110" s="234"/>
      <c r="G110" s="234"/>
      <c r="H110" s="234"/>
      <c r="I110" s="234"/>
      <c r="J110" s="234"/>
      <c r="K110" s="234"/>
      <c r="L110" s="234"/>
      <c r="M110" s="234"/>
      <c r="N110" s="234"/>
      <c r="O110" s="234"/>
      <c r="P110" s="234"/>
      <c r="Q110" s="234"/>
    </row>
    <row r="111" spans="1:17" s="92" customFormat="1" ht="15">
      <c r="A111" s="234"/>
      <c r="B111" s="234"/>
      <c r="C111" s="234"/>
      <c r="D111" s="234"/>
      <c r="E111" s="234"/>
      <c r="F111" s="234"/>
      <c r="G111" s="234"/>
      <c r="H111" s="234"/>
      <c r="I111" s="234"/>
      <c r="J111" s="234"/>
      <c r="K111" s="234"/>
      <c r="L111" s="234"/>
      <c r="M111" s="234"/>
      <c r="N111" s="234"/>
      <c r="O111" s="234"/>
      <c r="P111" s="234"/>
      <c r="Q111" s="234"/>
    </row>
    <row r="112" spans="1:17" s="92" customFormat="1" ht="15">
      <c r="A112" s="234"/>
      <c r="B112" s="234"/>
      <c r="C112" s="234"/>
      <c r="D112" s="234"/>
      <c r="E112" s="234"/>
      <c r="F112" s="234"/>
      <c r="G112" s="234"/>
      <c r="H112" s="234"/>
      <c r="I112" s="234"/>
      <c r="J112" s="234"/>
      <c r="K112" s="234"/>
      <c r="L112" s="234"/>
      <c r="M112" s="234"/>
      <c r="N112" s="234"/>
      <c r="O112" s="234"/>
      <c r="P112" s="234"/>
      <c r="Q112" s="234"/>
    </row>
    <row r="113" spans="1:17" s="92" customFormat="1" ht="15">
      <c r="A113" s="234"/>
      <c r="B113" s="234"/>
      <c r="C113" s="234"/>
      <c r="D113" s="234"/>
      <c r="E113" s="234"/>
      <c r="F113" s="234"/>
      <c r="G113" s="234"/>
      <c r="H113" s="234"/>
      <c r="I113" s="234"/>
      <c r="J113" s="234"/>
      <c r="K113" s="234"/>
      <c r="L113" s="234"/>
      <c r="M113" s="234"/>
      <c r="N113" s="234"/>
      <c r="O113" s="234"/>
      <c r="P113" s="234"/>
      <c r="Q113" s="234"/>
    </row>
    <row r="114" spans="1:17" s="92" customFormat="1" ht="15">
      <c r="A114" s="234"/>
      <c r="B114" s="234"/>
      <c r="C114" s="234"/>
      <c r="D114" s="234"/>
      <c r="E114" s="234"/>
      <c r="F114" s="234"/>
      <c r="G114" s="234"/>
      <c r="H114" s="234"/>
      <c r="I114" s="234"/>
      <c r="J114" s="234"/>
      <c r="K114" s="234"/>
      <c r="L114" s="234"/>
      <c r="M114" s="234"/>
      <c r="N114" s="234"/>
      <c r="O114" s="234"/>
      <c r="P114" s="234"/>
      <c r="Q114" s="234"/>
    </row>
    <row r="115" spans="1:17" s="92" customFormat="1" ht="15">
      <c r="A115" s="234"/>
      <c r="B115" s="234"/>
      <c r="C115" s="234"/>
      <c r="D115" s="234"/>
      <c r="E115" s="234"/>
      <c r="F115" s="234"/>
      <c r="G115" s="234"/>
      <c r="H115" s="234"/>
      <c r="I115" s="234"/>
      <c r="J115" s="234"/>
      <c r="K115" s="234"/>
      <c r="L115" s="234"/>
      <c r="M115" s="234"/>
      <c r="N115" s="234"/>
      <c r="O115" s="234"/>
      <c r="P115" s="234"/>
      <c r="Q115" s="234"/>
    </row>
    <row r="116" spans="1:17" s="92" customFormat="1" ht="15">
      <c r="A116" s="234"/>
      <c r="B116" s="234"/>
      <c r="C116" s="234"/>
      <c r="D116" s="234"/>
      <c r="E116" s="234"/>
      <c r="F116" s="234"/>
      <c r="G116" s="234"/>
      <c r="H116" s="234"/>
      <c r="I116" s="234"/>
      <c r="J116" s="234"/>
      <c r="K116" s="234"/>
      <c r="L116" s="234"/>
      <c r="M116" s="234"/>
      <c r="N116" s="234"/>
      <c r="O116" s="234"/>
      <c r="P116" s="234"/>
      <c r="Q116" s="234"/>
    </row>
    <row r="117" spans="1:17" s="92" customFormat="1" ht="15">
      <c r="A117" s="234"/>
      <c r="B117" s="234"/>
      <c r="C117" s="234"/>
      <c r="D117" s="234"/>
      <c r="E117" s="234"/>
      <c r="F117" s="234"/>
      <c r="G117" s="234"/>
      <c r="H117" s="234"/>
      <c r="I117" s="234"/>
      <c r="J117" s="234"/>
      <c r="K117" s="234"/>
      <c r="L117" s="234"/>
      <c r="M117" s="234"/>
      <c r="N117" s="234"/>
      <c r="O117" s="234"/>
      <c r="P117" s="234"/>
      <c r="Q117" s="234"/>
    </row>
    <row r="118" spans="1:17" s="92" customFormat="1" ht="15">
      <c r="A118" s="234"/>
      <c r="B118" s="234"/>
      <c r="C118" s="234"/>
      <c r="D118" s="234"/>
      <c r="E118" s="234"/>
      <c r="F118" s="234"/>
      <c r="G118" s="234"/>
      <c r="H118" s="234"/>
      <c r="I118" s="234"/>
      <c r="J118" s="234"/>
      <c r="K118" s="234"/>
      <c r="L118" s="234"/>
      <c r="M118" s="234"/>
      <c r="N118" s="234"/>
      <c r="O118" s="234"/>
      <c r="P118" s="234"/>
      <c r="Q118" s="234"/>
    </row>
    <row r="119" spans="1:17" s="92" customFormat="1" ht="15">
      <c r="A119" s="234"/>
      <c r="B119" s="234"/>
      <c r="C119" s="234"/>
      <c r="D119" s="234"/>
      <c r="E119" s="234"/>
      <c r="F119" s="234"/>
      <c r="G119" s="234"/>
      <c r="H119" s="234"/>
      <c r="I119" s="234"/>
      <c r="J119" s="234"/>
      <c r="K119" s="234"/>
      <c r="L119" s="234"/>
      <c r="M119" s="234"/>
      <c r="N119" s="234"/>
      <c r="O119" s="234"/>
      <c r="P119" s="234"/>
      <c r="Q119" s="234"/>
    </row>
    <row r="120" spans="1:17" s="92" customFormat="1" ht="15">
      <c r="A120" s="234"/>
      <c r="B120" s="234"/>
      <c r="C120" s="234"/>
      <c r="D120" s="234"/>
      <c r="E120" s="234"/>
      <c r="F120" s="234"/>
      <c r="G120" s="234"/>
      <c r="H120" s="234"/>
      <c r="I120" s="234"/>
      <c r="J120" s="234"/>
      <c r="K120" s="234"/>
      <c r="L120" s="234"/>
      <c r="M120" s="234"/>
      <c r="N120" s="234"/>
      <c r="O120" s="234"/>
      <c r="P120" s="234"/>
      <c r="Q120" s="234"/>
    </row>
    <row r="121" spans="1:17" s="92" customFormat="1" ht="15">
      <c r="A121" s="234"/>
      <c r="B121" s="234"/>
      <c r="C121" s="234"/>
      <c r="D121" s="234"/>
      <c r="E121" s="234"/>
      <c r="F121" s="234"/>
      <c r="G121" s="234"/>
      <c r="H121" s="234"/>
      <c r="I121" s="234"/>
      <c r="J121" s="234"/>
      <c r="K121" s="234"/>
      <c r="L121" s="234"/>
      <c r="M121" s="234"/>
      <c r="N121" s="234"/>
      <c r="O121" s="234"/>
      <c r="P121" s="234"/>
      <c r="Q121" s="234"/>
    </row>
    <row r="122" spans="1:17" s="92" customFormat="1" ht="15">
      <c r="A122" s="234"/>
      <c r="B122" s="234"/>
      <c r="C122" s="234"/>
      <c r="D122" s="234"/>
      <c r="E122" s="234"/>
      <c r="F122" s="234"/>
      <c r="G122" s="234"/>
      <c r="H122" s="234"/>
      <c r="I122" s="234"/>
      <c r="J122" s="234"/>
      <c r="K122" s="234"/>
      <c r="L122" s="234"/>
      <c r="M122" s="234"/>
      <c r="N122" s="234"/>
      <c r="O122" s="234"/>
      <c r="P122" s="234"/>
      <c r="Q122" s="234"/>
    </row>
    <row r="123" spans="1:17" s="92" customFormat="1" ht="15">
      <c r="A123" s="234"/>
      <c r="B123" s="234"/>
      <c r="C123" s="234"/>
      <c r="D123" s="234"/>
      <c r="E123" s="234"/>
      <c r="F123" s="234"/>
      <c r="G123" s="234"/>
      <c r="H123" s="234"/>
      <c r="I123" s="234"/>
      <c r="J123" s="234"/>
      <c r="K123" s="234"/>
      <c r="L123" s="234"/>
      <c r="M123" s="234"/>
      <c r="N123" s="234"/>
      <c r="O123" s="234"/>
      <c r="P123" s="234"/>
      <c r="Q123" s="234"/>
    </row>
    <row r="124" spans="1:17" s="92" customFormat="1" ht="15">
      <c r="A124" s="234"/>
      <c r="B124" s="234"/>
      <c r="C124" s="234"/>
      <c r="D124" s="234"/>
      <c r="E124" s="234"/>
      <c r="F124" s="234"/>
      <c r="G124" s="234"/>
      <c r="H124" s="234"/>
      <c r="I124" s="234"/>
      <c r="J124" s="234"/>
      <c r="K124" s="234"/>
      <c r="L124" s="234"/>
      <c r="M124" s="234"/>
      <c r="N124" s="234"/>
      <c r="O124" s="234"/>
      <c r="P124" s="234"/>
      <c r="Q124" s="234"/>
    </row>
    <row r="125" spans="1:17" s="92" customFormat="1" ht="15">
      <c r="A125" s="234"/>
      <c r="B125" s="234"/>
      <c r="C125" s="234"/>
      <c r="D125" s="234"/>
      <c r="E125" s="234"/>
      <c r="F125" s="234"/>
      <c r="G125" s="234"/>
      <c r="H125" s="234"/>
      <c r="I125" s="234"/>
      <c r="J125" s="234"/>
      <c r="K125" s="234"/>
      <c r="L125" s="234"/>
      <c r="M125" s="234"/>
      <c r="N125" s="234"/>
      <c r="O125" s="234"/>
      <c r="P125" s="234"/>
      <c r="Q125" s="234"/>
    </row>
    <row r="126" spans="1:17" s="92" customFormat="1" ht="15">
      <c r="A126" s="234"/>
      <c r="B126" s="234"/>
      <c r="C126" s="234"/>
      <c r="D126" s="234"/>
      <c r="E126" s="234"/>
      <c r="F126" s="234"/>
      <c r="G126" s="234"/>
      <c r="H126" s="234"/>
      <c r="I126" s="234"/>
      <c r="J126" s="234"/>
      <c r="K126" s="234"/>
      <c r="L126" s="234"/>
      <c r="M126" s="234"/>
      <c r="N126" s="234"/>
      <c r="O126" s="234"/>
      <c r="P126" s="234"/>
      <c r="Q126" s="234"/>
    </row>
    <row r="127" spans="1:17" s="92" customFormat="1" ht="15">
      <c r="A127" s="234"/>
      <c r="B127" s="234"/>
      <c r="C127" s="234"/>
      <c r="D127" s="234"/>
      <c r="E127" s="234"/>
      <c r="F127" s="234"/>
      <c r="G127" s="234"/>
      <c r="H127" s="234"/>
      <c r="I127" s="234"/>
      <c r="J127" s="234"/>
      <c r="K127" s="234"/>
      <c r="L127" s="234"/>
      <c r="M127" s="234"/>
      <c r="N127" s="234"/>
      <c r="O127" s="234"/>
      <c r="P127" s="234"/>
      <c r="Q127" s="234"/>
    </row>
    <row r="128" spans="1:17" s="92" customFormat="1" ht="15">
      <c r="A128" s="234"/>
      <c r="B128" s="234"/>
      <c r="C128" s="234"/>
      <c r="D128" s="234"/>
      <c r="E128" s="234"/>
      <c r="F128" s="234"/>
      <c r="G128" s="234"/>
      <c r="H128" s="234"/>
      <c r="I128" s="234"/>
      <c r="J128" s="234"/>
      <c r="K128" s="234"/>
      <c r="L128" s="234"/>
      <c r="M128" s="234"/>
      <c r="N128" s="234"/>
      <c r="O128" s="234"/>
      <c r="P128" s="234"/>
      <c r="Q128" s="234"/>
    </row>
    <row r="129" spans="1:17" s="92" customFormat="1" ht="15">
      <c r="A129" s="234"/>
      <c r="B129" s="234"/>
      <c r="C129" s="234"/>
      <c r="D129" s="234"/>
      <c r="E129" s="234"/>
      <c r="F129" s="234"/>
      <c r="G129" s="234"/>
      <c r="H129" s="234"/>
      <c r="I129" s="234"/>
      <c r="J129" s="234"/>
      <c r="K129" s="234"/>
      <c r="L129" s="234"/>
      <c r="M129" s="234"/>
      <c r="N129" s="234"/>
      <c r="O129" s="234"/>
      <c r="P129" s="234"/>
      <c r="Q129" s="234"/>
    </row>
    <row r="130" spans="1:17" s="92" customFormat="1" ht="15">
      <c r="A130" s="234"/>
      <c r="B130" s="234"/>
      <c r="C130" s="234"/>
      <c r="D130" s="234"/>
      <c r="E130" s="234"/>
      <c r="F130" s="234"/>
      <c r="G130" s="234"/>
      <c r="H130" s="234"/>
      <c r="I130" s="234"/>
      <c r="J130" s="234"/>
      <c r="K130" s="234"/>
      <c r="L130" s="234"/>
      <c r="M130" s="234"/>
      <c r="N130" s="234"/>
      <c r="O130" s="234"/>
      <c r="P130" s="234"/>
      <c r="Q130" s="234"/>
    </row>
    <row r="131" spans="1:17" s="92" customFormat="1" ht="15">
      <c r="A131" s="234"/>
      <c r="B131" s="234"/>
      <c r="C131" s="234"/>
      <c r="D131" s="234"/>
      <c r="E131" s="234"/>
      <c r="F131" s="234"/>
      <c r="G131" s="234"/>
      <c r="H131" s="234"/>
      <c r="I131" s="234"/>
      <c r="J131" s="234"/>
      <c r="K131" s="234"/>
      <c r="L131" s="234"/>
      <c r="M131" s="234"/>
      <c r="N131" s="234"/>
      <c r="O131" s="234"/>
      <c r="P131" s="234"/>
      <c r="Q131" s="234"/>
    </row>
    <row r="132" spans="1:17" s="92" customFormat="1" ht="15">
      <c r="A132" s="234"/>
      <c r="B132" s="234"/>
      <c r="C132" s="234"/>
      <c r="D132" s="234"/>
      <c r="E132" s="234"/>
      <c r="F132" s="234"/>
      <c r="G132" s="234"/>
      <c r="H132" s="234"/>
      <c r="I132" s="234"/>
      <c r="J132" s="234"/>
      <c r="K132" s="234"/>
      <c r="L132" s="234"/>
      <c r="M132" s="234"/>
      <c r="N132" s="234"/>
      <c r="O132" s="234"/>
      <c r="P132" s="234"/>
      <c r="Q132" s="234"/>
    </row>
    <row r="133" spans="1:17" s="92" customFormat="1" ht="15">
      <c r="A133" s="234"/>
      <c r="B133" s="234"/>
      <c r="C133" s="234"/>
      <c r="D133" s="234"/>
      <c r="E133" s="234"/>
      <c r="F133" s="234"/>
      <c r="G133" s="234"/>
      <c r="H133" s="234"/>
      <c r="I133" s="234"/>
      <c r="J133" s="234"/>
      <c r="K133" s="234"/>
      <c r="L133" s="234"/>
      <c r="M133" s="234"/>
      <c r="N133" s="234"/>
      <c r="O133" s="234"/>
      <c r="P133" s="234"/>
      <c r="Q133" s="234"/>
    </row>
    <row r="134" spans="1:17" s="92" customFormat="1" ht="15">
      <c r="A134" s="234"/>
      <c r="B134" s="234"/>
      <c r="C134" s="234"/>
      <c r="D134" s="234"/>
      <c r="E134" s="234"/>
      <c r="F134" s="234"/>
      <c r="G134" s="234"/>
      <c r="H134" s="234"/>
      <c r="I134" s="234"/>
      <c r="J134" s="234"/>
      <c r="K134" s="234"/>
      <c r="L134" s="234"/>
      <c r="M134" s="234"/>
      <c r="N134" s="234"/>
      <c r="O134" s="234"/>
      <c r="P134" s="234"/>
      <c r="Q134" s="234"/>
    </row>
    <row r="135" spans="1:17" s="92" customFormat="1" ht="15">
      <c r="A135" s="234"/>
      <c r="B135" s="234"/>
      <c r="C135" s="234"/>
      <c r="D135" s="234"/>
      <c r="E135" s="234"/>
      <c r="F135" s="234"/>
      <c r="G135" s="234"/>
      <c r="H135" s="234"/>
      <c r="I135" s="234"/>
      <c r="J135" s="234"/>
      <c r="K135" s="234"/>
      <c r="L135" s="234"/>
      <c r="M135" s="234"/>
      <c r="N135" s="234"/>
      <c r="O135" s="234"/>
      <c r="P135" s="234"/>
      <c r="Q135" s="234"/>
    </row>
    <row r="136" spans="1:17" s="92" customFormat="1" ht="15">
      <c r="A136" s="234"/>
      <c r="B136" s="234"/>
      <c r="C136" s="234"/>
      <c r="D136" s="234"/>
      <c r="E136" s="234"/>
      <c r="F136" s="234"/>
      <c r="G136" s="234"/>
      <c r="H136" s="234"/>
      <c r="I136" s="234"/>
      <c r="J136" s="234"/>
      <c r="K136" s="234"/>
      <c r="L136" s="234"/>
      <c r="M136" s="234"/>
      <c r="N136" s="234"/>
      <c r="O136" s="234"/>
      <c r="P136" s="234"/>
      <c r="Q136" s="234"/>
    </row>
    <row r="137" spans="1:17" s="92" customFormat="1" ht="15">
      <c r="A137" s="234"/>
      <c r="B137" s="234"/>
      <c r="C137" s="234"/>
      <c r="D137" s="234"/>
      <c r="E137" s="234"/>
      <c r="F137" s="234"/>
      <c r="G137" s="234"/>
      <c r="H137" s="234"/>
      <c r="I137" s="234"/>
      <c r="J137" s="234"/>
      <c r="K137" s="234"/>
      <c r="L137" s="234"/>
      <c r="M137" s="234"/>
      <c r="N137" s="234"/>
      <c r="O137" s="234"/>
      <c r="P137" s="234"/>
      <c r="Q137" s="234"/>
    </row>
    <row r="138" spans="1:17" s="92" customFormat="1" ht="15">
      <c r="A138" s="234"/>
      <c r="B138" s="234"/>
      <c r="C138" s="234"/>
      <c r="D138" s="234"/>
      <c r="E138" s="234"/>
      <c r="F138" s="234"/>
      <c r="G138" s="234"/>
      <c r="H138" s="234"/>
      <c r="I138" s="234"/>
      <c r="J138" s="234"/>
      <c r="K138" s="234"/>
      <c r="L138" s="234"/>
      <c r="M138" s="234"/>
      <c r="N138" s="234"/>
      <c r="O138" s="234"/>
      <c r="P138" s="234"/>
      <c r="Q138" s="234"/>
    </row>
    <row r="139" spans="1:17" s="92" customFormat="1" ht="15">
      <c r="A139" s="234"/>
      <c r="B139" s="234"/>
      <c r="C139" s="234"/>
      <c r="D139" s="234"/>
      <c r="E139" s="234"/>
      <c r="F139" s="234"/>
      <c r="G139" s="234"/>
      <c r="H139" s="234"/>
      <c r="I139" s="234"/>
      <c r="J139" s="234"/>
      <c r="K139" s="234"/>
      <c r="L139" s="234"/>
      <c r="M139" s="234"/>
      <c r="N139" s="234"/>
      <c r="O139" s="234"/>
      <c r="P139" s="234"/>
      <c r="Q139" s="234"/>
    </row>
    <row r="140" spans="1:17" s="92" customFormat="1" ht="15">
      <c r="A140" s="234"/>
      <c r="B140" s="234"/>
      <c r="C140" s="234"/>
      <c r="D140" s="234"/>
      <c r="E140" s="234"/>
      <c r="F140" s="234"/>
      <c r="G140" s="234"/>
      <c r="H140" s="234"/>
      <c r="I140" s="234"/>
      <c r="J140" s="234"/>
      <c r="K140" s="234"/>
      <c r="L140" s="234"/>
      <c r="M140" s="234"/>
      <c r="N140" s="234"/>
      <c r="O140" s="234"/>
      <c r="P140" s="234"/>
      <c r="Q140" s="234"/>
    </row>
    <row r="141" spans="1:17" s="92" customFormat="1" ht="15">
      <c r="A141" s="234"/>
      <c r="B141" s="234"/>
      <c r="C141" s="234"/>
      <c r="D141" s="234"/>
      <c r="E141" s="234"/>
      <c r="F141" s="234"/>
      <c r="G141" s="234"/>
      <c r="H141" s="234"/>
      <c r="I141" s="234"/>
      <c r="J141" s="234"/>
      <c r="K141" s="234"/>
      <c r="L141" s="234"/>
      <c r="M141" s="234"/>
      <c r="N141" s="234"/>
      <c r="O141" s="234"/>
      <c r="P141" s="234"/>
      <c r="Q141" s="234"/>
    </row>
    <row r="142" spans="1:17" s="92" customFormat="1" ht="15">
      <c r="A142" s="234"/>
      <c r="B142" s="234"/>
      <c r="C142" s="234"/>
      <c r="D142" s="234"/>
      <c r="E142" s="234"/>
      <c r="F142" s="234"/>
      <c r="G142" s="234"/>
      <c r="H142" s="234"/>
      <c r="I142" s="234"/>
      <c r="J142" s="234"/>
      <c r="K142" s="234"/>
      <c r="L142" s="234"/>
      <c r="M142" s="234"/>
      <c r="N142" s="234"/>
      <c r="O142" s="234"/>
      <c r="P142" s="234"/>
      <c r="Q142" s="234"/>
    </row>
    <row r="143" spans="1:17" s="92" customFormat="1" ht="15">
      <c r="A143" s="234"/>
      <c r="B143" s="234"/>
      <c r="C143" s="234"/>
      <c r="D143" s="234"/>
      <c r="E143" s="234"/>
      <c r="F143" s="234"/>
      <c r="G143" s="234"/>
      <c r="H143" s="234"/>
      <c r="I143" s="234"/>
      <c r="J143" s="234"/>
      <c r="K143" s="234"/>
      <c r="L143" s="234"/>
      <c r="M143" s="234"/>
      <c r="N143" s="234"/>
      <c r="O143" s="234"/>
      <c r="P143" s="234"/>
      <c r="Q143" s="234"/>
    </row>
    <row r="144" spans="1:17" s="92" customFormat="1" ht="15">
      <c r="A144" s="234"/>
      <c r="B144" s="234"/>
      <c r="C144" s="234"/>
      <c r="D144" s="234"/>
      <c r="E144" s="234"/>
      <c r="F144" s="234"/>
      <c r="G144" s="234"/>
      <c r="H144" s="234"/>
      <c r="I144" s="234"/>
      <c r="J144" s="234"/>
      <c r="K144" s="234"/>
      <c r="L144" s="234"/>
      <c r="M144" s="234"/>
      <c r="N144" s="234"/>
      <c r="O144" s="234"/>
      <c r="P144" s="234"/>
      <c r="Q144" s="234"/>
    </row>
    <row r="145" spans="1:17" s="92" customFormat="1" ht="15">
      <c r="A145" s="234"/>
      <c r="B145" s="234"/>
      <c r="C145" s="234"/>
      <c r="D145" s="234"/>
      <c r="E145" s="234"/>
      <c r="F145" s="234"/>
      <c r="G145" s="234"/>
      <c r="H145" s="234"/>
      <c r="I145" s="234"/>
      <c r="J145" s="234"/>
      <c r="K145" s="234"/>
      <c r="L145" s="234"/>
      <c r="M145" s="234"/>
      <c r="N145" s="234"/>
      <c r="O145" s="234"/>
      <c r="P145" s="234"/>
      <c r="Q145" s="234"/>
    </row>
    <row r="146" spans="1:17" s="92" customFormat="1" ht="15">
      <c r="A146" s="234"/>
      <c r="B146" s="234"/>
      <c r="C146" s="234"/>
      <c r="D146" s="234"/>
      <c r="E146" s="234"/>
      <c r="F146" s="234"/>
      <c r="G146" s="234"/>
      <c r="H146" s="234"/>
      <c r="I146" s="234"/>
      <c r="J146" s="234"/>
      <c r="K146" s="234"/>
      <c r="L146" s="234"/>
      <c r="M146" s="234"/>
      <c r="N146" s="234"/>
      <c r="O146" s="234"/>
      <c r="P146" s="234"/>
      <c r="Q146" s="234"/>
    </row>
    <row r="147" spans="1:17" s="92" customFormat="1" ht="15">
      <c r="A147" s="234"/>
      <c r="B147" s="234"/>
      <c r="C147" s="234"/>
      <c r="D147" s="234"/>
      <c r="E147" s="234"/>
      <c r="F147" s="234"/>
      <c r="G147" s="234"/>
      <c r="H147" s="234"/>
      <c r="I147" s="234"/>
      <c r="J147" s="234"/>
      <c r="K147" s="234"/>
      <c r="L147" s="234"/>
      <c r="M147" s="234"/>
      <c r="N147" s="234"/>
      <c r="O147" s="234"/>
      <c r="P147" s="234"/>
      <c r="Q147" s="234"/>
    </row>
    <row r="148" spans="1:17" s="92" customFormat="1" ht="15">
      <c r="A148" s="234"/>
      <c r="B148" s="234"/>
      <c r="C148" s="234"/>
      <c r="D148" s="234"/>
      <c r="E148" s="234"/>
      <c r="F148" s="234"/>
      <c r="G148" s="234"/>
      <c r="H148" s="234"/>
      <c r="I148" s="234"/>
      <c r="J148" s="234"/>
      <c r="K148" s="234"/>
      <c r="L148" s="234"/>
      <c r="M148" s="234"/>
      <c r="N148" s="234"/>
      <c r="O148" s="234"/>
      <c r="P148" s="234"/>
      <c r="Q148" s="234"/>
    </row>
    <row r="149" spans="1:17" s="92" customFormat="1" ht="15">
      <c r="A149" s="234"/>
      <c r="B149" s="234"/>
      <c r="C149" s="234"/>
      <c r="D149" s="234"/>
      <c r="E149" s="234"/>
      <c r="F149" s="234"/>
      <c r="G149" s="234"/>
      <c r="H149" s="234"/>
      <c r="I149" s="234"/>
      <c r="J149" s="234"/>
      <c r="K149" s="234"/>
      <c r="L149" s="234"/>
      <c r="M149" s="234"/>
      <c r="N149" s="234"/>
      <c r="O149" s="234"/>
      <c r="P149" s="234"/>
      <c r="Q149" s="234"/>
    </row>
    <row r="150" spans="1:17" s="92" customFormat="1" ht="15">
      <c r="A150" s="234"/>
      <c r="B150" s="234"/>
      <c r="C150" s="234"/>
      <c r="D150" s="234"/>
      <c r="E150" s="234"/>
      <c r="F150" s="234"/>
      <c r="G150" s="234"/>
      <c r="H150" s="234"/>
      <c r="I150" s="234"/>
      <c r="J150" s="234"/>
      <c r="K150" s="234"/>
      <c r="L150" s="234"/>
      <c r="M150" s="234"/>
      <c r="N150" s="234"/>
      <c r="O150" s="234"/>
      <c r="P150" s="234"/>
      <c r="Q150" s="234"/>
    </row>
    <row r="151" spans="1:17" s="92" customFormat="1" ht="15">
      <c r="A151" s="234"/>
      <c r="B151" s="234"/>
      <c r="C151" s="234"/>
      <c r="D151" s="234"/>
      <c r="E151" s="234"/>
      <c r="F151" s="234"/>
      <c r="G151" s="234"/>
      <c r="H151" s="234"/>
      <c r="I151" s="234"/>
      <c r="J151" s="234"/>
      <c r="K151" s="234"/>
      <c r="L151" s="234"/>
      <c r="M151" s="234"/>
      <c r="N151" s="234"/>
      <c r="O151" s="234"/>
      <c r="P151" s="234"/>
      <c r="Q151" s="234"/>
    </row>
    <row r="152" spans="1:17" s="92" customFormat="1" ht="15">
      <c r="A152" s="234"/>
      <c r="B152" s="234"/>
      <c r="C152" s="234"/>
      <c r="D152" s="234"/>
      <c r="E152" s="234"/>
      <c r="F152" s="234"/>
      <c r="G152" s="234"/>
      <c r="H152" s="234"/>
      <c r="I152" s="234"/>
      <c r="J152" s="234"/>
      <c r="K152" s="234"/>
      <c r="L152" s="234"/>
      <c r="M152" s="234"/>
      <c r="N152" s="234"/>
      <c r="O152" s="234"/>
      <c r="P152" s="234"/>
      <c r="Q152" s="234"/>
    </row>
    <row r="153" spans="1:17" s="92" customFormat="1" ht="15">
      <c r="A153" s="234"/>
      <c r="B153" s="234"/>
      <c r="C153" s="234"/>
      <c r="D153" s="234"/>
      <c r="E153" s="234"/>
      <c r="F153" s="234"/>
      <c r="G153" s="234"/>
      <c r="H153" s="234"/>
      <c r="I153" s="234"/>
      <c r="J153" s="234"/>
      <c r="K153" s="234"/>
      <c r="L153" s="234"/>
      <c r="M153" s="234"/>
      <c r="N153" s="234"/>
      <c r="O153" s="234"/>
      <c r="P153" s="234"/>
      <c r="Q153" s="234"/>
    </row>
    <row r="154" spans="1:17" s="92" customFormat="1" ht="15">
      <c r="A154" s="234"/>
      <c r="B154" s="234"/>
      <c r="C154" s="234"/>
      <c r="D154" s="234"/>
      <c r="E154" s="234"/>
      <c r="F154" s="234"/>
      <c r="G154" s="234"/>
      <c r="H154" s="234"/>
      <c r="I154" s="234"/>
      <c r="J154" s="234"/>
      <c r="K154" s="234"/>
      <c r="L154" s="234"/>
      <c r="M154" s="234"/>
      <c r="N154" s="234"/>
      <c r="O154" s="234"/>
      <c r="P154" s="234"/>
      <c r="Q154" s="234"/>
    </row>
    <row r="155" spans="1:17" s="92" customFormat="1" ht="15">
      <c r="A155" s="234"/>
      <c r="B155" s="234"/>
      <c r="C155" s="234"/>
      <c r="D155" s="234"/>
      <c r="E155" s="234"/>
      <c r="F155" s="234"/>
      <c r="G155" s="234"/>
      <c r="H155" s="234"/>
      <c r="I155" s="234"/>
      <c r="J155" s="234"/>
      <c r="K155" s="234"/>
      <c r="L155" s="234"/>
      <c r="M155" s="234"/>
      <c r="N155" s="234"/>
      <c r="O155" s="234"/>
      <c r="P155" s="234"/>
      <c r="Q155" s="234"/>
    </row>
    <row r="156" spans="1:17" s="92" customFormat="1" ht="15">
      <c r="A156" s="234"/>
      <c r="B156" s="234"/>
      <c r="C156" s="234"/>
      <c r="D156" s="234"/>
      <c r="E156" s="234"/>
      <c r="F156" s="234"/>
      <c r="G156" s="234"/>
      <c r="H156" s="234"/>
      <c r="I156" s="234"/>
      <c r="J156" s="234"/>
      <c r="K156" s="234"/>
      <c r="L156" s="234"/>
      <c r="M156" s="234"/>
      <c r="N156" s="234"/>
      <c r="O156" s="234"/>
      <c r="P156" s="234"/>
      <c r="Q156" s="234"/>
    </row>
    <row r="157" spans="1:17" s="92" customFormat="1" ht="15">
      <c r="A157" s="234"/>
      <c r="B157" s="234"/>
      <c r="C157" s="234"/>
      <c r="D157" s="234"/>
      <c r="E157" s="234"/>
      <c r="F157" s="234"/>
      <c r="G157" s="234"/>
      <c r="H157" s="234"/>
      <c r="I157" s="234"/>
      <c r="J157" s="234"/>
      <c r="K157" s="234"/>
      <c r="L157" s="234"/>
      <c r="M157" s="234"/>
      <c r="N157" s="234"/>
      <c r="O157" s="234"/>
      <c r="P157" s="234"/>
      <c r="Q157" s="234"/>
    </row>
    <row r="158" spans="1:17" s="92" customFormat="1" ht="15">
      <c r="A158" s="234"/>
      <c r="B158" s="234"/>
      <c r="C158" s="234"/>
      <c r="D158" s="234"/>
      <c r="E158" s="234"/>
      <c r="F158" s="234"/>
      <c r="G158" s="234"/>
      <c r="H158" s="234"/>
      <c r="I158" s="234"/>
      <c r="J158" s="234"/>
      <c r="K158" s="234"/>
      <c r="L158" s="234"/>
      <c r="M158" s="234"/>
      <c r="N158" s="234"/>
      <c r="O158" s="234"/>
      <c r="P158" s="234"/>
      <c r="Q158" s="234"/>
    </row>
    <row r="159" spans="1:17" s="92" customFormat="1" ht="15">
      <c r="A159" s="234"/>
      <c r="B159" s="234"/>
      <c r="C159" s="234"/>
      <c r="D159" s="234"/>
      <c r="E159" s="234"/>
      <c r="F159" s="234"/>
      <c r="G159" s="234"/>
      <c r="H159" s="234"/>
      <c r="I159" s="234"/>
      <c r="J159" s="234"/>
      <c r="K159" s="234"/>
      <c r="L159" s="234"/>
      <c r="M159" s="234"/>
      <c r="N159" s="234"/>
      <c r="O159" s="234"/>
      <c r="P159" s="234"/>
      <c r="Q159" s="234"/>
    </row>
    <row r="160" spans="1:17" s="92" customFormat="1" ht="15">
      <c r="A160" s="234"/>
      <c r="B160" s="234"/>
      <c r="C160" s="234"/>
      <c r="D160" s="234"/>
      <c r="E160" s="234"/>
      <c r="F160" s="234"/>
      <c r="G160" s="234"/>
      <c r="H160" s="234"/>
      <c r="I160" s="234"/>
      <c r="J160" s="234"/>
      <c r="K160" s="234"/>
      <c r="L160" s="234"/>
      <c r="M160" s="234"/>
      <c r="N160" s="234"/>
      <c r="O160" s="234"/>
      <c r="P160" s="234"/>
      <c r="Q160" s="234"/>
    </row>
    <row r="161" spans="1:17" s="92" customFormat="1" ht="15">
      <c r="A161" s="234"/>
      <c r="B161" s="234"/>
      <c r="C161" s="234"/>
      <c r="D161" s="234"/>
      <c r="E161" s="234"/>
      <c r="F161" s="234"/>
      <c r="G161" s="234"/>
      <c r="H161" s="234"/>
      <c r="I161" s="234"/>
      <c r="J161" s="234"/>
      <c r="K161" s="234"/>
      <c r="L161" s="234"/>
      <c r="M161" s="234"/>
      <c r="N161" s="234"/>
      <c r="O161" s="234"/>
      <c r="P161" s="234"/>
      <c r="Q161" s="234"/>
    </row>
    <row r="162" spans="1:17" s="92" customFormat="1" ht="15">
      <c r="A162" s="234"/>
      <c r="B162" s="234"/>
      <c r="C162" s="234"/>
      <c r="D162" s="234"/>
      <c r="E162" s="234"/>
      <c r="F162" s="234"/>
      <c r="G162" s="234"/>
      <c r="H162" s="234"/>
      <c r="I162" s="234"/>
      <c r="J162" s="234"/>
      <c r="K162" s="234"/>
      <c r="L162" s="234"/>
      <c r="M162" s="234"/>
      <c r="N162" s="234"/>
      <c r="O162" s="234"/>
      <c r="P162" s="234"/>
      <c r="Q162" s="234"/>
    </row>
    <row r="163" spans="1:17" s="92" customFormat="1" ht="15">
      <c r="A163" s="234"/>
      <c r="B163" s="234"/>
      <c r="C163" s="234"/>
      <c r="D163" s="234"/>
      <c r="E163" s="234"/>
      <c r="F163" s="234"/>
      <c r="G163" s="234"/>
      <c r="H163" s="234"/>
      <c r="I163" s="234"/>
      <c r="J163" s="234"/>
      <c r="K163" s="234"/>
      <c r="L163" s="234"/>
      <c r="M163" s="234"/>
      <c r="N163" s="234"/>
      <c r="O163" s="234"/>
      <c r="P163" s="234"/>
      <c r="Q163" s="234"/>
    </row>
    <row r="164" spans="1:17" s="92" customFormat="1" ht="15">
      <c r="A164" s="234"/>
      <c r="B164" s="234"/>
      <c r="C164" s="234"/>
      <c r="D164" s="234"/>
      <c r="E164" s="234"/>
      <c r="F164" s="234"/>
      <c r="G164" s="234"/>
      <c r="H164" s="234"/>
      <c r="I164" s="234"/>
      <c r="J164" s="234"/>
      <c r="K164" s="234"/>
      <c r="L164" s="234"/>
      <c r="M164" s="234"/>
      <c r="N164" s="234"/>
      <c r="O164" s="234"/>
      <c r="P164" s="234"/>
      <c r="Q164" s="234"/>
    </row>
    <row r="165" spans="1:17" s="92" customFormat="1" ht="15">
      <c r="A165" s="234"/>
      <c r="B165" s="234"/>
      <c r="C165" s="234"/>
      <c r="D165" s="234"/>
      <c r="E165" s="234"/>
      <c r="F165" s="234"/>
      <c r="G165" s="234"/>
      <c r="H165" s="234"/>
      <c r="I165" s="234"/>
      <c r="J165" s="234"/>
      <c r="K165" s="234"/>
      <c r="L165" s="234"/>
      <c r="M165" s="234"/>
      <c r="N165" s="234"/>
      <c r="O165" s="234"/>
      <c r="P165" s="234"/>
      <c r="Q165" s="234"/>
    </row>
    <row r="166" spans="1:17" s="92" customFormat="1" ht="15">
      <c r="A166" s="234"/>
      <c r="B166" s="234"/>
      <c r="C166" s="234"/>
      <c r="D166" s="234"/>
      <c r="E166" s="234"/>
      <c r="F166" s="234"/>
      <c r="G166" s="234"/>
      <c r="H166" s="234"/>
      <c r="I166" s="234"/>
      <c r="J166" s="234"/>
      <c r="K166" s="234"/>
      <c r="L166" s="234"/>
      <c r="M166" s="234"/>
      <c r="N166" s="234"/>
      <c r="O166" s="234"/>
      <c r="P166" s="234"/>
      <c r="Q166" s="234"/>
    </row>
    <row r="167" spans="1:17" s="92" customFormat="1" ht="15">
      <c r="A167" s="234"/>
      <c r="B167" s="234"/>
      <c r="C167" s="234"/>
      <c r="D167" s="234"/>
      <c r="E167" s="234"/>
      <c r="F167" s="234"/>
      <c r="G167" s="234"/>
      <c r="H167" s="234"/>
      <c r="I167" s="234"/>
      <c r="J167" s="234"/>
      <c r="K167" s="234"/>
      <c r="L167" s="234"/>
      <c r="M167" s="234"/>
      <c r="N167" s="234"/>
      <c r="O167" s="234"/>
      <c r="P167" s="234"/>
      <c r="Q167" s="234"/>
    </row>
    <row r="168" spans="1:17" s="92" customFormat="1" ht="15">
      <c r="A168" s="234"/>
      <c r="B168" s="234"/>
      <c r="C168" s="234"/>
      <c r="D168" s="234"/>
      <c r="E168" s="234"/>
      <c r="F168" s="234"/>
      <c r="G168" s="234"/>
      <c r="H168" s="234"/>
      <c r="I168" s="234"/>
      <c r="J168" s="234"/>
      <c r="K168" s="234"/>
      <c r="L168" s="234"/>
      <c r="M168" s="234"/>
      <c r="N168" s="234"/>
      <c r="O168" s="234"/>
      <c r="P168" s="234"/>
      <c r="Q168" s="234"/>
    </row>
    <row r="169" spans="1:17" s="92" customFormat="1" ht="15">
      <c r="A169" s="234"/>
      <c r="B169" s="234"/>
      <c r="C169" s="234"/>
      <c r="D169" s="234"/>
      <c r="E169" s="234"/>
      <c r="F169" s="234"/>
      <c r="G169" s="234"/>
      <c r="H169" s="234"/>
      <c r="I169" s="234"/>
      <c r="J169" s="234"/>
      <c r="K169" s="234"/>
      <c r="L169" s="234"/>
      <c r="M169" s="234"/>
      <c r="N169" s="234"/>
      <c r="O169" s="234"/>
      <c r="P169" s="234"/>
      <c r="Q169" s="234"/>
    </row>
    <row r="170" spans="1:17" s="92" customFormat="1" ht="15">
      <c r="A170" s="234"/>
      <c r="B170" s="234"/>
      <c r="C170" s="234"/>
      <c r="D170" s="234"/>
      <c r="E170" s="234"/>
      <c r="F170" s="234"/>
      <c r="G170" s="234"/>
      <c r="H170" s="234"/>
      <c r="I170" s="234"/>
      <c r="J170" s="234"/>
      <c r="K170" s="234"/>
      <c r="L170" s="234"/>
      <c r="M170" s="234"/>
      <c r="N170" s="234"/>
      <c r="O170" s="234"/>
      <c r="P170" s="234"/>
      <c r="Q170" s="234"/>
    </row>
    <row r="171" spans="1:17" s="92" customFormat="1" ht="15">
      <c r="A171" s="234"/>
      <c r="B171" s="234"/>
      <c r="C171" s="234"/>
      <c r="D171" s="234"/>
      <c r="E171" s="234"/>
      <c r="F171" s="234"/>
      <c r="G171" s="234"/>
      <c r="H171" s="234"/>
      <c r="I171" s="234"/>
      <c r="J171" s="234"/>
      <c r="K171" s="234"/>
      <c r="L171" s="234"/>
      <c r="M171" s="234"/>
      <c r="N171" s="234"/>
      <c r="O171" s="234"/>
      <c r="P171" s="234"/>
      <c r="Q171" s="234"/>
    </row>
    <row r="172" spans="1:17" s="92" customFormat="1" ht="15">
      <c r="A172" s="234"/>
      <c r="B172" s="234"/>
      <c r="C172" s="234"/>
      <c r="D172" s="234"/>
      <c r="E172" s="234"/>
      <c r="F172" s="234"/>
      <c r="G172" s="234"/>
      <c r="H172" s="234"/>
      <c r="I172" s="234"/>
      <c r="J172" s="234"/>
      <c r="K172" s="234"/>
      <c r="L172" s="234"/>
      <c r="M172" s="234"/>
      <c r="N172" s="234"/>
      <c r="O172" s="234"/>
      <c r="P172" s="234"/>
      <c r="Q172" s="234"/>
    </row>
    <row r="173" spans="1:17" s="92" customFormat="1" ht="15">
      <c r="A173" s="234"/>
      <c r="B173" s="234"/>
      <c r="C173" s="234"/>
      <c r="D173" s="234"/>
      <c r="E173" s="234"/>
      <c r="F173" s="234"/>
      <c r="G173" s="234"/>
      <c r="H173" s="234"/>
      <c r="I173" s="234"/>
      <c r="J173" s="234"/>
      <c r="K173" s="234"/>
      <c r="L173" s="234"/>
      <c r="M173" s="234"/>
      <c r="N173" s="234"/>
      <c r="O173" s="234"/>
      <c r="P173" s="234"/>
      <c r="Q173" s="234"/>
    </row>
    <row r="174" spans="1:17" s="92" customFormat="1" ht="15">
      <c r="A174" s="234"/>
      <c r="B174" s="234"/>
      <c r="C174" s="234"/>
      <c r="D174" s="234"/>
      <c r="E174" s="234"/>
      <c r="F174" s="234"/>
      <c r="G174" s="234"/>
      <c r="H174" s="234"/>
      <c r="I174" s="234"/>
      <c r="J174" s="234"/>
      <c r="K174" s="234"/>
      <c r="L174" s="234"/>
      <c r="M174" s="234"/>
      <c r="N174" s="234"/>
      <c r="O174" s="234"/>
      <c r="P174" s="234"/>
      <c r="Q174" s="234"/>
    </row>
    <row r="175" spans="1:17" s="92" customFormat="1" ht="15">
      <c r="A175" s="234"/>
      <c r="B175" s="234"/>
      <c r="C175" s="234"/>
      <c r="D175" s="234"/>
      <c r="E175" s="234"/>
      <c r="F175" s="234"/>
      <c r="G175" s="234"/>
      <c r="H175" s="234"/>
      <c r="I175" s="234"/>
      <c r="J175" s="234"/>
      <c r="K175" s="234"/>
      <c r="L175" s="234"/>
      <c r="M175" s="234"/>
      <c r="N175" s="234"/>
      <c r="O175" s="234"/>
      <c r="P175" s="234"/>
      <c r="Q175" s="234"/>
    </row>
    <row r="176" spans="1:17" s="92" customFormat="1" ht="15">
      <c r="A176" s="234"/>
      <c r="B176" s="234"/>
      <c r="C176" s="234"/>
      <c r="D176" s="234"/>
      <c r="E176" s="234"/>
      <c r="F176" s="234"/>
      <c r="G176" s="234"/>
      <c r="H176" s="234"/>
      <c r="I176" s="234"/>
      <c r="J176" s="234"/>
      <c r="K176" s="234"/>
      <c r="L176" s="234"/>
      <c r="M176" s="234"/>
      <c r="N176" s="234"/>
      <c r="O176" s="234"/>
      <c r="P176" s="234"/>
      <c r="Q176" s="234"/>
    </row>
    <row r="177" spans="1:17" s="92" customFormat="1" ht="15">
      <c r="A177" s="234"/>
      <c r="B177" s="234"/>
      <c r="C177" s="234"/>
      <c r="D177" s="234"/>
      <c r="E177" s="234"/>
      <c r="F177" s="234"/>
      <c r="G177" s="234"/>
      <c r="H177" s="234"/>
      <c r="I177" s="234"/>
      <c r="J177" s="234"/>
      <c r="K177" s="234"/>
      <c r="L177" s="234"/>
      <c r="M177" s="234"/>
      <c r="N177" s="234"/>
      <c r="O177" s="234"/>
      <c r="P177" s="234"/>
      <c r="Q177" s="234"/>
    </row>
    <row r="178" spans="1:17" s="92" customFormat="1" ht="15">
      <c r="A178" s="234"/>
      <c r="B178" s="234"/>
      <c r="C178" s="234"/>
      <c r="D178" s="234"/>
      <c r="E178" s="234"/>
      <c r="F178" s="234"/>
      <c r="G178" s="234"/>
      <c r="H178" s="234"/>
      <c r="I178" s="234"/>
      <c r="J178" s="234"/>
      <c r="K178" s="234"/>
      <c r="L178" s="234"/>
      <c r="M178" s="234"/>
      <c r="N178" s="234"/>
      <c r="O178" s="234"/>
      <c r="P178" s="234"/>
      <c r="Q178" s="234"/>
    </row>
    <row r="179" spans="1:17" s="92" customFormat="1" ht="15">
      <c r="A179" s="234"/>
      <c r="B179" s="234"/>
      <c r="C179" s="234"/>
      <c r="D179" s="234"/>
      <c r="E179" s="234"/>
      <c r="F179" s="234"/>
      <c r="G179" s="234"/>
      <c r="H179" s="234"/>
      <c r="I179" s="234"/>
      <c r="J179" s="234"/>
      <c r="K179" s="234"/>
      <c r="L179" s="234"/>
      <c r="M179" s="234"/>
      <c r="N179" s="234"/>
      <c r="O179" s="234"/>
      <c r="P179" s="234"/>
      <c r="Q179" s="234"/>
    </row>
    <row r="180" spans="1:17" s="92" customFormat="1" ht="15">
      <c r="A180" s="234"/>
      <c r="B180" s="234"/>
      <c r="C180" s="234"/>
      <c r="D180" s="234"/>
      <c r="E180" s="234"/>
      <c r="F180" s="234"/>
      <c r="G180" s="234"/>
      <c r="H180" s="234"/>
      <c r="I180" s="234"/>
      <c r="J180" s="234"/>
      <c r="K180" s="234"/>
      <c r="L180" s="234"/>
      <c r="M180" s="234"/>
      <c r="N180" s="234"/>
      <c r="O180" s="234"/>
      <c r="P180" s="234"/>
      <c r="Q180" s="234"/>
    </row>
    <row r="181" spans="1:17" s="92" customFormat="1" ht="15">
      <c r="A181" s="234"/>
      <c r="B181" s="234"/>
      <c r="C181" s="234"/>
      <c r="D181" s="234"/>
      <c r="E181" s="234"/>
      <c r="F181" s="234"/>
      <c r="G181" s="234"/>
      <c r="H181" s="234"/>
      <c r="I181" s="234"/>
      <c r="J181" s="234"/>
      <c r="K181" s="234"/>
      <c r="L181" s="234"/>
      <c r="M181" s="234"/>
      <c r="N181" s="234"/>
      <c r="O181" s="234"/>
      <c r="P181" s="234"/>
      <c r="Q181" s="234"/>
    </row>
    <row r="182" spans="1:17" s="92" customFormat="1" ht="15">
      <c r="A182" s="234"/>
      <c r="B182" s="234"/>
      <c r="C182" s="234"/>
      <c r="D182" s="234"/>
      <c r="E182" s="234"/>
      <c r="F182" s="234"/>
      <c r="G182" s="234"/>
      <c r="H182" s="234"/>
      <c r="I182" s="234"/>
      <c r="J182" s="234"/>
      <c r="K182" s="234"/>
      <c r="L182" s="234"/>
      <c r="M182" s="234"/>
      <c r="N182" s="234"/>
      <c r="O182" s="234"/>
      <c r="P182" s="234"/>
      <c r="Q182" s="234"/>
    </row>
    <row r="183" spans="1:17" s="92" customFormat="1" ht="15">
      <c r="A183" s="234"/>
      <c r="B183" s="234"/>
      <c r="C183" s="234"/>
      <c r="D183" s="234"/>
      <c r="E183" s="234"/>
      <c r="F183" s="234"/>
      <c r="G183" s="234"/>
      <c r="H183" s="234"/>
      <c r="I183" s="234"/>
      <c r="J183" s="234"/>
      <c r="K183" s="234"/>
      <c r="L183" s="234"/>
      <c r="M183" s="234"/>
      <c r="N183" s="234"/>
      <c r="O183" s="234"/>
      <c r="P183" s="234"/>
      <c r="Q183" s="234"/>
    </row>
    <row r="184" spans="1:17" s="92" customFormat="1" ht="15">
      <c r="A184" s="234"/>
      <c r="B184" s="234"/>
      <c r="C184" s="234"/>
      <c r="D184" s="234"/>
      <c r="E184" s="234"/>
      <c r="F184" s="234"/>
      <c r="G184" s="234"/>
      <c r="H184" s="234"/>
      <c r="I184" s="234"/>
      <c r="J184" s="234"/>
      <c r="K184" s="234"/>
      <c r="L184" s="234"/>
      <c r="M184" s="234"/>
      <c r="N184" s="234"/>
      <c r="O184" s="234"/>
      <c r="P184" s="234"/>
      <c r="Q184" s="234"/>
    </row>
    <row r="185" spans="1:17" s="92" customFormat="1" ht="15">
      <c r="A185" s="234"/>
      <c r="B185" s="234"/>
      <c r="C185" s="234"/>
      <c r="D185" s="234"/>
      <c r="E185" s="234"/>
      <c r="F185" s="234"/>
      <c r="G185" s="234"/>
      <c r="H185" s="234"/>
      <c r="I185" s="234"/>
      <c r="J185" s="234"/>
      <c r="K185" s="234"/>
      <c r="L185" s="234"/>
      <c r="M185" s="234"/>
      <c r="N185" s="234"/>
      <c r="O185" s="234"/>
      <c r="P185" s="234"/>
      <c r="Q185" s="234"/>
    </row>
    <row r="186" spans="1:17" s="92" customFormat="1" ht="15">
      <c r="A186" s="234"/>
      <c r="B186" s="234"/>
      <c r="C186" s="234"/>
      <c r="D186" s="234"/>
      <c r="E186" s="234"/>
      <c r="F186" s="234"/>
      <c r="G186" s="234"/>
      <c r="H186" s="234"/>
      <c r="I186" s="234"/>
      <c r="J186" s="234"/>
      <c r="K186" s="234"/>
      <c r="L186" s="234"/>
      <c r="M186" s="234"/>
      <c r="N186" s="234"/>
      <c r="O186" s="234"/>
      <c r="P186" s="234"/>
      <c r="Q186" s="234"/>
    </row>
    <row r="187" spans="1:17" s="92" customFormat="1" ht="15">
      <c r="A187" s="234"/>
      <c r="B187" s="234"/>
      <c r="C187" s="234"/>
      <c r="D187" s="234"/>
      <c r="E187" s="234"/>
      <c r="F187" s="234"/>
      <c r="G187" s="234"/>
      <c r="H187" s="234"/>
      <c r="I187" s="234"/>
      <c r="J187" s="234"/>
      <c r="K187" s="234"/>
      <c r="L187" s="234"/>
      <c r="M187" s="234"/>
      <c r="N187" s="234"/>
      <c r="O187" s="234"/>
      <c r="P187" s="234"/>
      <c r="Q187" s="234"/>
    </row>
    <row r="188" spans="1:17" s="92" customFormat="1" ht="15">
      <c r="A188" s="234"/>
      <c r="B188" s="234"/>
      <c r="C188" s="234"/>
      <c r="D188" s="234"/>
      <c r="E188" s="234"/>
      <c r="F188" s="234"/>
      <c r="G188" s="234"/>
      <c r="H188" s="234"/>
      <c r="I188" s="234"/>
      <c r="J188" s="234"/>
      <c r="K188" s="234"/>
      <c r="L188" s="234"/>
      <c r="M188" s="234"/>
      <c r="N188" s="234"/>
      <c r="O188" s="234"/>
      <c r="P188" s="234"/>
      <c r="Q188" s="234"/>
    </row>
    <row r="189" spans="1:17" s="92" customFormat="1" ht="15">
      <c r="A189" s="234"/>
      <c r="B189" s="234"/>
      <c r="C189" s="234"/>
      <c r="D189" s="234"/>
      <c r="E189" s="234"/>
      <c r="F189" s="234"/>
      <c r="G189" s="234"/>
      <c r="H189" s="234"/>
      <c r="I189" s="234"/>
      <c r="J189" s="234"/>
      <c r="K189" s="234"/>
      <c r="L189" s="234"/>
      <c r="M189" s="234"/>
      <c r="N189" s="234"/>
      <c r="O189" s="234"/>
      <c r="P189" s="234"/>
      <c r="Q189" s="234"/>
    </row>
    <row r="190" spans="1:17" s="92" customFormat="1" ht="15">
      <c r="A190" s="234"/>
      <c r="B190" s="234"/>
      <c r="C190" s="234"/>
      <c r="D190" s="234"/>
      <c r="E190" s="234"/>
      <c r="F190" s="234"/>
      <c r="G190" s="234"/>
      <c r="H190" s="234"/>
      <c r="I190" s="234"/>
      <c r="J190" s="234"/>
      <c r="K190" s="234"/>
      <c r="L190" s="234"/>
      <c r="M190" s="234"/>
      <c r="N190" s="234"/>
      <c r="O190" s="234"/>
      <c r="P190" s="234"/>
      <c r="Q190" s="234"/>
    </row>
    <row r="191" spans="1:17" s="92" customFormat="1" ht="15">
      <c r="A191" s="234"/>
      <c r="B191" s="234"/>
      <c r="C191" s="234"/>
      <c r="D191" s="234"/>
      <c r="E191" s="234"/>
      <c r="F191" s="234"/>
      <c r="G191" s="234"/>
      <c r="H191" s="234"/>
      <c r="I191" s="234"/>
      <c r="J191" s="234"/>
      <c r="K191" s="234"/>
      <c r="L191" s="234"/>
      <c r="M191" s="234"/>
      <c r="N191" s="234"/>
      <c r="O191" s="234"/>
      <c r="P191" s="234"/>
      <c r="Q191" s="234"/>
    </row>
    <row r="192" spans="1:17" s="92" customFormat="1" ht="15">
      <c r="A192" s="234"/>
      <c r="B192" s="234"/>
      <c r="C192" s="234"/>
      <c r="D192" s="234"/>
      <c r="E192" s="234"/>
      <c r="F192" s="234"/>
      <c r="G192" s="234"/>
      <c r="H192" s="234"/>
      <c r="I192" s="234"/>
      <c r="J192" s="234"/>
      <c r="K192" s="234"/>
      <c r="L192" s="234"/>
      <c r="M192" s="234"/>
      <c r="N192" s="234"/>
      <c r="O192" s="234"/>
      <c r="P192" s="234"/>
      <c r="Q192" s="234"/>
    </row>
    <row r="193" spans="1:17" s="92" customFormat="1" ht="15">
      <c r="A193" s="234"/>
      <c r="B193" s="234"/>
      <c r="C193" s="234"/>
      <c r="D193" s="234"/>
      <c r="E193" s="234"/>
      <c r="F193" s="234"/>
      <c r="G193" s="234"/>
      <c r="H193" s="234"/>
      <c r="I193" s="234"/>
      <c r="J193" s="234"/>
      <c r="K193" s="234"/>
      <c r="L193" s="234"/>
      <c r="M193" s="234"/>
      <c r="N193" s="234"/>
      <c r="O193" s="234"/>
      <c r="P193" s="234"/>
      <c r="Q193" s="234"/>
    </row>
    <row r="194" spans="1:17" s="92" customFormat="1" ht="15">
      <c r="A194" s="234"/>
      <c r="B194" s="234"/>
      <c r="C194" s="234"/>
      <c r="D194" s="234"/>
      <c r="E194" s="234"/>
      <c r="F194" s="234"/>
      <c r="G194" s="234"/>
      <c r="H194" s="234"/>
      <c r="I194" s="234"/>
      <c r="J194" s="234"/>
      <c r="K194" s="234"/>
      <c r="L194" s="234"/>
      <c r="M194" s="234"/>
      <c r="N194" s="234"/>
      <c r="O194" s="234"/>
      <c r="P194" s="234"/>
      <c r="Q194" s="234"/>
    </row>
    <row r="195" spans="1:17" s="92" customFormat="1" ht="15">
      <c r="A195" s="234"/>
      <c r="B195" s="234"/>
      <c r="C195" s="234"/>
      <c r="D195" s="234"/>
      <c r="E195" s="234"/>
      <c r="F195" s="234"/>
      <c r="G195" s="234"/>
      <c r="H195" s="234"/>
      <c r="I195" s="234"/>
      <c r="J195" s="234"/>
      <c r="K195" s="234"/>
      <c r="L195" s="234"/>
      <c r="M195" s="234"/>
      <c r="N195" s="234"/>
      <c r="O195" s="234"/>
      <c r="P195" s="234"/>
      <c r="Q195" s="234"/>
    </row>
    <row r="196" spans="1:17" s="92" customFormat="1" ht="15">
      <c r="A196" s="234"/>
      <c r="B196" s="234"/>
      <c r="C196" s="234"/>
      <c r="D196" s="234"/>
      <c r="E196" s="234"/>
      <c r="F196" s="234"/>
      <c r="G196" s="234"/>
      <c r="H196" s="234"/>
      <c r="I196" s="234"/>
      <c r="J196" s="234"/>
      <c r="K196" s="234"/>
      <c r="L196" s="234"/>
      <c r="M196" s="234"/>
      <c r="N196" s="234"/>
      <c r="O196" s="234"/>
      <c r="P196" s="234"/>
      <c r="Q196" s="234"/>
    </row>
    <row r="197" spans="1:17" s="92" customFormat="1" ht="15">
      <c r="A197" s="234"/>
      <c r="B197" s="234"/>
      <c r="C197" s="234"/>
      <c r="D197" s="234"/>
      <c r="E197" s="234"/>
      <c r="F197" s="234"/>
      <c r="G197" s="234"/>
      <c r="H197" s="234"/>
      <c r="I197" s="234"/>
      <c r="J197" s="234"/>
      <c r="K197" s="234"/>
      <c r="L197" s="234"/>
      <c r="M197" s="234"/>
      <c r="N197" s="234"/>
      <c r="O197" s="234"/>
      <c r="P197" s="234"/>
      <c r="Q197" s="234"/>
    </row>
    <row r="198" spans="1:17" s="92" customFormat="1" ht="15">
      <c r="A198" s="234"/>
      <c r="B198" s="234"/>
      <c r="C198" s="234"/>
      <c r="D198" s="234"/>
      <c r="E198" s="234"/>
      <c r="F198" s="234"/>
      <c r="G198" s="234"/>
      <c r="H198" s="234"/>
      <c r="I198" s="234"/>
      <c r="J198" s="234"/>
      <c r="K198" s="234"/>
      <c r="L198" s="234"/>
      <c r="M198" s="234"/>
      <c r="N198" s="234"/>
      <c r="O198" s="234"/>
      <c r="P198" s="234"/>
      <c r="Q198" s="234"/>
    </row>
    <row r="199" spans="1:17" s="92" customFormat="1" ht="15">
      <c r="A199" s="234"/>
      <c r="B199" s="234"/>
      <c r="C199" s="234"/>
      <c r="D199" s="234"/>
      <c r="E199" s="234"/>
      <c r="F199" s="234"/>
      <c r="G199" s="234"/>
      <c r="H199" s="234"/>
      <c r="I199" s="234"/>
      <c r="J199" s="234"/>
      <c r="K199" s="234"/>
      <c r="L199" s="234"/>
      <c r="M199" s="234"/>
      <c r="N199" s="234"/>
      <c r="O199" s="234"/>
      <c r="P199" s="234"/>
      <c r="Q199" s="234"/>
    </row>
    <row r="200" spans="1:17" s="92" customFormat="1" ht="15">
      <c r="A200" s="234"/>
      <c r="B200" s="234"/>
      <c r="C200" s="234"/>
      <c r="D200" s="234"/>
      <c r="E200" s="234"/>
      <c r="F200" s="234"/>
      <c r="G200" s="234"/>
      <c r="H200" s="234"/>
      <c r="I200" s="234"/>
      <c r="J200" s="234"/>
      <c r="K200" s="234"/>
      <c r="L200" s="234"/>
      <c r="M200" s="234"/>
      <c r="N200" s="234"/>
      <c r="O200" s="234"/>
      <c r="P200" s="234"/>
      <c r="Q200" s="234"/>
    </row>
    <row r="201" spans="1:17" s="92" customFormat="1" ht="15">
      <c r="A201" s="234"/>
      <c r="B201" s="234"/>
      <c r="C201" s="234"/>
      <c r="D201" s="234"/>
      <c r="E201" s="234"/>
      <c r="F201" s="234"/>
      <c r="G201" s="234"/>
      <c r="H201" s="234"/>
      <c r="I201" s="234"/>
      <c r="J201" s="234"/>
      <c r="K201" s="234"/>
      <c r="L201" s="234"/>
      <c r="M201" s="234"/>
      <c r="N201" s="234"/>
      <c r="O201" s="234"/>
      <c r="P201" s="234"/>
      <c r="Q201" s="234"/>
    </row>
    <row r="202" spans="1:17" s="92" customFormat="1" ht="15">
      <c r="A202" s="234"/>
      <c r="B202" s="234"/>
      <c r="C202" s="234"/>
      <c r="D202" s="234"/>
      <c r="E202" s="234"/>
      <c r="F202" s="234"/>
      <c r="G202" s="234"/>
      <c r="H202" s="234"/>
      <c r="I202" s="234"/>
      <c r="J202" s="234"/>
      <c r="K202" s="234"/>
      <c r="L202" s="234"/>
      <c r="M202" s="234"/>
      <c r="N202" s="234"/>
      <c r="O202" s="234"/>
      <c r="P202" s="234"/>
      <c r="Q202" s="234"/>
    </row>
    <row r="203" spans="1:17" s="92" customFormat="1" ht="15">
      <c r="A203" s="234"/>
      <c r="B203" s="234"/>
      <c r="C203" s="234"/>
      <c r="D203" s="234"/>
      <c r="E203" s="234"/>
      <c r="F203" s="234"/>
      <c r="G203" s="234"/>
      <c r="H203" s="234"/>
      <c r="I203" s="234"/>
      <c r="J203" s="234"/>
      <c r="K203" s="234"/>
      <c r="L203" s="234"/>
      <c r="M203" s="234"/>
      <c r="N203" s="234"/>
      <c r="O203" s="234"/>
      <c r="P203" s="234"/>
      <c r="Q203" s="234"/>
    </row>
    <row r="204" spans="1:17" s="92" customFormat="1" ht="15">
      <c r="A204" s="234"/>
      <c r="B204" s="234"/>
      <c r="C204" s="234"/>
      <c r="D204" s="234"/>
      <c r="E204" s="234"/>
      <c r="F204" s="234"/>
      <c r="G204" s="234"/>
      <c r="H204" s="234"/>
      <c r="I204" s="234"/>
      <c r="J204" s="234"/>
      <c r="K204" s="234"/>
      <c r="L204" s="234"/>
      <c r="M204" s="234"/>
      <c r="N204" s="234"/>
      <c r="O204" s="234"/>
      <c r="P204" s="234"/>
      <c r="Q204" s="234"/>
    </row>
    <row r="205" spans="1:17" s="92" customFormat="1" ht="15">
      <c r="A205" s="234"/>
      <c r="B205" s="234"/>
      <c r="C205" s="234"/>
      <c r="D205" s="234"/>
      <c r="E205" s="234"/>
      <c r="F205" s="234"/>
      <c r="G205" s="234"/>
      <c r="H205" s="234"/>
      <c r="I205" s="234"/>
      <c r="J205" s="234"/>
      <c r="K205" s="234"/>
      <c r="L205" s="234"/>
      <c r="M205" s="234"/>
      <c r="N205" s="234"/>
      <c r="O205" s="234"/>
      <c r="P205" s="234"/>
      <c r="Q205" s="234"/>
    </row>
    <row r="206" spans="1:17" s="92" customFormat="1" ht="15">
      <c r="A206" s="234"/>
      <c r="B206" s="234"/>
      <c r="C206" s="234"/>
      <c r="D206" s="234"/>
      <c r="E206" s="234"/>
      <c r="F206" s="234"/>
      <c r="G206" s="234"/>
      <c r="H206" s="234"/>
      <c r="I206" s="234"/>
      <c r="J206" s="234"/>
      <c r="K206" s="234"/>
      <c r="L206" s="234"/>
      <c r="M206" s="234"/>
      <c r="N206" s="234"/>
      <c r="O206" s="234"/>
      <c r="P206" s="234"/>
      <c r="Q206" s="234"/>
    </row>
    <row r="207" spans="1:17" s="92" customFormat="1" ht="15">
      <c r="A207" s="234"/>
      <c r="B207" s="234"/>
      <c r="C207" s="234"/>
      <c r="D207" s="234"/>
      <c r="E207" s="234"/>
      <c r="F207" s="234"/>
      <c r="G207" s="234"/>
      <c r="H207" s="234"/>
      <c r="I207" s="234"/>
      <c r="J207" s="234"/>
      <c r="K207" s="234"/>
      <c r="L207" s="234"/>
      <c r="M207" s="234"/>
      <c r="N207" s="234"/>
      <c r="O207" s="234"/>
      <c r="P207" s="234"/>
      <c r="Q207" s="234"/>
    </row>
    <row r="208" spans="1:17" s="92" customFormat="1" ht="15">
      <c r="A208" s="234"/>
      <c r="B208" s="234"/>
      <c r="C208" s="234"/>
      <c r="D208" s="234"/>
      <c r="E208" s="234"/>
      <c r="F208" s="234"/>
      <c r="G208" s="234"/>
      <c r="H208" s="234"/>
      <c r="I208" s="234"/>
      <c r="J208" s="234"/>
      <c r="K208" s="234"/>
      <c r="L208" s="234"/>
      <c r="M208" s="234"/>
      <c r="N208" s="234"/>
      <c r="O208" s="234"/>
      <c r="P208" s="234"/>
      <c r="Q208" s="234"/>
    </row>
    <row r="209" spans="1:17" s="102" customFormat="1" ht="15">
      <c r="A209" s="121"/>
      <c r="B209" s="121"/>
      <c r="C209" s="121"/>
      <c r="D209" s="121"/>
      <c r="E209" s="121"/>
      <c r="F209" s="121"/>
      <c r="G209" s="121"/>
      <c r="H209" s="121"/>
      <c r="I209" s="121"/>
      <c r="J209" s="121"/>
      <c r="K209" s="121"/>
      <c r="L209" s="121"/>
      <c r="M209" s="121"/>
      <c r="N209" s="121"/>
      <c r="O209" s="121"/>
      <c r="P209" s="121"/>
      <c r="Q209" s="121"/>
    </row>
    <row r="210" spans="1:17" s="102" customFormat="1" ht="15">
      <c r="A210" s="121"/>
      <c r="B210" s="121"/>
      <c r="C210" s="121"/>
      <c r="D210" s="121"/>
      <c r="E210" s="121"/>
      <c r="F210" s="121"/>
      <c r="G210" s="121"/>
      <c r="H210" s="121"/>
      <c r="I210" s="121"/>
      <c r="J210" s="121"/>
      <c r="K210" s="121"/>
      <c r="L210" s="121"/>
      <c r="M210" s="121"/>
      <c r="N210" s="121"/>
      <c r="O210" s="121"/>
      <c r="P210" s="121"/>
      <c r="Q210" s="121"/>
    </row>
    <row r="211" spans="1:17" s="102" customFormat="1" ht="15">
      <c r="A211" s="121"/>
      <c r="B211" s="121"/>
      <c r="C211" s="121"/>
      <c r="D211" s="121"/>
      <c r="E211" s="121"/>
      <c r="F211" s="121"/>
      <c r="G211" s="121"/>
      <c r="H211" s="121"/>
      <c r="I211" s="121"/>
      <c r="J211" s="121"/>
      <c r="K211" s="121"/>
      <c r="L211" s="121"/>
      <c r="M211" s="121"/>
      <c r="N211" s="121"/>
      <c r="O211" s="121"/>
      <c r="P211" s="121"/>
      <c r="Q211" s="121"/>
    </row>
    <row r="212" spans="1:17" s="102" customFormat="1" ht="15">
      <c r="A212" s="121"/>
      <c r="B212" s="121"/>
      <c r="C212" s="121"/>
      <c r="D212" s="121"/>
      <c r="E212" s="121"/>
      <c r="F212" s="121"/>
      <c r="G212" s="121"/>
      <c r="H212" s="121"/>
      <c r="I212" s="121"/>
      <c r="J212" s="121"/>
      <c r="K212" s="121"/>
      <c r="L212" s="121"/>
      <c r="M212" s="121"/>
      <c r="N212" s="121"/>
      <c r="O212" s="121"/>
      <c r="P212" s="121"/>
      <c r="Q212" s="121"/>
    </row>
    <row r="213" spans="1:17" s="102" customFormat="1" ht="15">
      <c r="A213" s="121"/>
      <c r="B213" s="121"/>
      <c r="C213" s="121"/>
      <c r="D213" s="121"/>
      <c r="E213" s="121"/>
      <c r="F213" s="121"/>
      <c r="G213" s="121"/>
      <c r="H213" s="121"/>
      <c r="I213" s="121"/>
      <c r="J213" s="121"/>
      <c r="K213" s="121"/>
      <c r="L213" s="121"/>
      <c r="M213" s="121"/>
      <c r="N213" s="121"/>
      <c r="O213" s="121"/>
      <c r="P213" s="121"/>
      <c r="Q213" s="121"/>
    </row>
    <row r="214" spans="1:17" s="102" customFormat="1" ht="15">
      <c r="A214" s="121"/>
      <c r="B214" s="121"/>
      <c r="C214" s="121"/>
      <c r="D214" s="121"/>
      <c r="E214" s="121"/>
      <c r="F214" s="121"/>
      <c r="G214" s="121"/>
      <c r="H214" s="121"/>
      <c r="I214" s="121"/>
      <c r="J214" s="121"/>
      <c r="K214" s="121"/>
      <c r="L214" s="121"/>
      <c r="M214" s="121"/>
      <c r="N214" s="121"/>
      <c r="O214" s="121"/>
      <c r="P214" s="121"/>
      <c r="Q214" s="121"/>
    </row>
    <row r="215" spans="1:17" s="102" customFormat="1" ht="15">
      <c r="A215" s="121"/>
      <c r="B215" s="121"/>
      <c r="C215" s="121"/>
      <c r="D215" s="121"/>
      <c r="E215" s="121"/>
      <c r="F215" s="121"/>
      <c r="G215" s="121"/>
      <c r="H215" s="121"/>
      <c r="I215" s="121"/>
      <c r="J215" s="121"/>
      <c r="K215" s="121"/>
      <c r="L215" s="121"/>
      <c r="M215" s="121"/>
      <c r="N215" s="121"/>
      <c r="O215" s="121"/>
      <c r="P215" s="121"/>
      <c r="Q215" s="121"/>
    </row>
    <row r="216" spans="1:17" s="102" customFormat="1" ht="15">
      <c r="A216" s="121"/>
      <c r="B216" s="121"/>
      <c r="C216" s="121"/>
      <c r="D216" s="121"/>
      <c r="E216" s="121"/>
      <c r="F216" s="121"/>
      <c r="G216" s="121"/>
      <c r="H216" s="121"/>
      <c r="I216" s="121"/>
      <c r="J216" s="121"/>
      <c r="K216" s="121"/>
      <c r="L216" s="121"/>
      <c r="M216" s="121"/>
      <c r="N216" s="121"/>
      <c r="O216" s="121"/>
      <c r="P216" s="121"/>
      <c r="Q216" s="121"/>
    </row>
    <row r="217" spans="1:17" s="102" customFormat="1" ht="15">
      <c r="A217" s="121"/>
      <c r="B217" s="121"/>
      <c r="C217" s="121"/>
      <c r="D217" s="121"/>
      <c r="E217" s="121"/>
      <c r="F217" s="121"/>
      <c r="G217" s="121"/>
      <c r="H217" s="121"/>
      <c r="I217" s="121"/>
      <c r="J217" s="121"/>
      <c r="K217" s="121"/>
      <c r="L217" s="121"/>
      <c r="M217" s="121"/>
      <c r="N217" s="121"/>
      <c r="O217" s="121"/>
      <c r="P217" s="121"/>
      <c r="Q217" s="121"/>
    </row>
    <row r="218" spans="1:17" s="102" customFormat="1" ht="15">
      <c r="A218" s="121"/>
      <c r="B218" s="121"/>
      <c r="C218" s="121"/>
      <c r="D218" s="121"/>
      <c r="E218" s="121"/>
      <c r="F218" s="121"/>
      <c r="G218" s="121"/>
      <c r="H218" s="121"/>
      <c r="I218" s="121"/>
      <c r="J218" s="121"/>
      <c r="K218" s="121"/>
      <c r="L218" s="121"/>
      <c r="M218" s="121"/>
      <c r="N218" s="121"/>
      <c r="O218" s="121"/>
      <c r="P218" s="121"/>
      <c r="Q218" s="121"/>
    </row>
    <row r="219" spans="1:17" s="102" customFormat="1" ht="15">
      <c r="A219" s="121"/>
      <c r="B219" s="121"/>
      <c r="C219" s="121"/>
      <c r="D219" s="121"/>
      <c r="E219" s="121"/>
      <c r="F219" s="121"/>
      <c r="G219" s="121"/>
      <c r="H219" s="121"/>
      <c r="I219" s="121"/>
      <c r="J219" s="121"/>
      <c r="K219" s="121"/>
      <c r="L219" s="121"/>
      <c r="M219" s="121"/>
      <c r="N219" s="121"/>
      <c r="O219" s="121"/>
      <c r="P219" s="121"/>
      <c r="Q219" s="121"/>
    </row>
    <row r="220" spans="1:17" s="102" customFormat="1" ht="15">
      <c r="A220" s="121"/>
      <c r="B220" s="121"/>
      <c r="C220" s="121"/>
      <c r="D220" s="121"/>
      <c r="E220" s="121"/>
      <c r="F220" s="121"/>
      <c r="G220" s="121"/>
      <c r="H220" s="121"/>
      <c r="I220" s="121"/>
      <c r="J220" s="121"/>
      <c r="K220" s="121"/>
      <c r="L220" s="121"/>
      <c r="M220" s="121"/>
      <c r="N220" s="121"/>
      <c r="O220" s="121"/>
      <c r="P220" s="121"/>
      <c r="Q220" s="121"/>
    </row>
    <row r="221" spans="1:17" s="102" customFormat="1" ht="15">
      <c r="A221" s="121"/>
      <c r="B221" s="121"/>
      <c r="C221" s="121"/>
      <c r="D221" s="121"/>
      <c r="E221" s="121"/>
      <c r="F221" s="121"/>
      <c r="G221" s="121"/>
      <c r="H221" s="121"/>
      <c r="I221" s="121"/>
      <c r="J221" s="121"/>
      <c r="K221" s="121"/>
      <c r="L221" s="121"/>
      <c r="M221" s="121"/>
      <c r="N221" s="121"/>
      <c r="O221" s="121"/>
      <c r="P221" s="121"/>
      <c r="Q221" s="121"/>
    </row>
    <row r="222" spans="1:17" s="102" customFormat="1" ht="15">
      <c r="A222" s="121"/>
      <c r="B222" s="121"/>
      <c r="C222" s="121"/>
      <c r="D222" s="121"/>
      <c r="E222" s="121"/>
      <c r="F222" s="121"/>
      <c r="G222" s="121"/>
      <c r="H222" s="121"/>
      <c r="I222" s="121"/>
      <c r="J222" s="121"/>
      <c r="K222" s="121"/>
      <c r="L222" s="121"/>
      <c r="M222" s="121"/>
      <c r="N222" s="121"/>
      <c r="O222" s="121"/>
      <c r="P222" s="121"/>
      <c r="Q222" s="121"/>
    </row>
    <row r="223" spans="1:17" s="102" customFormat="1" ht="15">
      <c r="A223" s="121"/>
      <c r="B223" s="121"/>
      <c r="C223" s="121"/>
      <c r="D223" s="121"/>
      <c r="E223" s="121"/>
      <c r="F223" s="121"/>
      <c r="G223" s="121"/>
      <c r="H223" s="121"/>
      <c r="I223" s="121"/>
      <c r="J223" s="121"/>
      <c r="K223" s="121"/>
      <c r="L223" s="121"/>
      <c r="M223" s="121"/>
      <c r="N223" s="121"/>
      <c r="O223" s="121"/>
      <c r="P223" s="121"/>
      <c r="Q223" s="121"/>
    </row>
    <row r="224" spans="1:17" s="102" customFormat="1" ht="15">
      <c r="A224" s="121"/>
      <c r="B224" s="121"/>
      <c r="C224" s="121"/>
      <c r="D224" s="121"/>
      <c r="E224" s="121"/>
      <c r="F224" s="121"/>
      <c r="G224" s="121"/>
      <c r="H224" s="121"/>
      <c r="I224" s="121"/>
      <c r="J224" s="121"/>
      <c r="K224" s="121"/>
      <c r="L224" s="121"/>
      <c r="M224" s="121"/>
      <c r="N224" s="121"/>
      <c r="O224" s="121"/>
      <c r="P224" s="121"/>
      <c r="Q224" s="121"/>
    </row>
    <row r="225" spans="1:17" s="102" customFormat="1" ht="15">
      <c r="A225" s="121"/>
      <c r="B225" s="121"/>
      <c r="C225" s="121"/>
      <c r="D225" s="121"/>
      <c r="E225" s="121"/>
      <c r="F225" s="121"/>
      <c r="G225" s="121"/>
      <c r="H225" s="121"/>
      <c r="I225" s="121"/>
      <c r="J225" s="121"/>
      <c r="K225" s="121"/>
      <c r="L225" s="121"/>
      <c r="M225" s="121"/>
      <c r="N225" s="121"/>
      <c r="O225" s="121"/>
      <c r="P225" s="121"/>
      <c r="Q225" s="121"/>
    </row>
    <row r="226" spans="1:17" s="102" customFormat="1" ht="15">
      <c r="A226" s="121"/>
      <c r="B226" s="121"/>
      <c r="C226" s="121"/>
      <c r="D226" s="121"/>
      <c r="E226" s="121"/>
      <c r="F226" s="121"/>
      <c r="G226" s="121"/>
      <c r="H226" s="121"/>
      <c r="I226" s="121"/>
      <c r="J226" s="121"/>
      <c r="K226" s="121"/>
      <c r="L226" s="121"/>
      <c r="M226" s="121"/>
      <c r="N226" s="121"/>
      <c r="O226" s="121"/>
      <c r="P226" s="121"/>
      <c r="Q226" s="121"/>
    </row>
    <row r="227" spans="1:17" s="102" customFormat="1" ht="15">
      <c r="A227" s="121"/>
      <c r="B227" s="121"/>
      <c r="C227" s="121"/>
      <c r="D227" s="121"/>
      <c r="E227" s="121"/>
      <c r="F227" s="121"/>
      <c r="G227" s="121"/>
      <c r="H227" s="121"/>
      <c r="I227" s="121"/>
      <c r="J227" s="121"/>
      <c r="K227" s="121"/>
      <c r="L227" s="121"/>
      <c r="M227" s="121"/>
      <c r="N227" s="121"/>
      <c r="O227" s="121"/>
      <c r="P227" s="121"/>
      <c r="Q227" s="121"/>
    </row>
    <row r="228" spans="1:17" s="102" customFormat="1" ht="15">
      <c r="A228" s="121"/>
      <c r="B228" s="121"/>
      <c r="C228" s="121"/>
      <c r="D228" s="121"/>
      <c r="E228" s="121"/>
      <c r="F228" s="121"/>
      <c r="G228" s="121"/>
      <c r="H228" s="121"/>
      <c r="I228" s="121"/>
      <c r="J228" s="121"/>
      <c r="K228" s="121"/>
      <c r="L228" s="121"/>
      <c r="M228" s="121"/>
      <c r="N228" s="121"/>
      <c r="O228" s="121"/>
      <c r="P228" s="121"/>
      <c r="Q228" s="121"/>
    </row>
    <row r="229" spans="1:17" s="102" customFormat="1" ht="15">
      <c r="A229" s="121"/>
      <c r="B229" s="121"/>
      <c r="C229" s="121"/>
      <c r="D229" s="121"/>
      <c r="E229" s="121"/>
      <c r="F229" s="121"/>
      <c r="G229" s="121"/>
      <c r="H229" s="121"/>
      <c r="I229" s="121"/>
      <c r="J229" s="121"/>
      <c r="K229" s="121"/>
      <c r="L229" s="121"/>
      <c r="M229" s="121"/>
      <c r="N229" s="121"/>
      <c r="O229" s="121"/>
      <c r="P229" s="121"/>
      <c r="Q229" s="121"/>
    </row>
    <row r="230" spans="1:17" s="102" customFormat="1" ht="15">
      <c r="A230" s="121"/>
      <c r="B230" s="121"/>
      <c r="C230" s="121"/>
      <c r="D230" s="121"/>
      <c r="E230" s="121"/>
      <c r="F230" s="121"/>
      <c r="G230" s="121"/>
      <c r="H230" s="121"/>
      <c r="I230" s="121"/>
      <c r="J230" s="121"/>
      <c r="K230" s="121"/>
      <c r="L230" s="121"/>
      <c r="M230" s="121"/>
      <c r="N230" s="121"/>
      <c r="O230" s="121"/>
      <c r="P230" s="121"/>
      <c r="Q230" s="121"/>
    </row>
    <row r="231" spans="1:17" s="102" customFormat="1" ht="15">
      <c r="A231" s="121"/>
      <c r="B231" s="121"/>
      <c r="C231" s="121"/>
      <c r="D231" s="121"/>
      <c r="E231" s="121"/>
      <c r="F231" s="121"/>
      <c r="G231" s="121"/>
      <c r="H231" s="121"/>
      <c r="I231" s="121"/>
      <c r="J231" s="121"/>
      <c r="K231" s="121"/>
      <c r="L231" s="121"/>
      <c r="M231" s="121"/>
      <c r="N231" s="121"/>
      <c r="O231" s="121"/>
      <c r="P231" s="121"/>
      <c r="Q231" s="121"/>
    </row>
    <row r="232" spans="1:17" s="102" customFormat="1" ht="15">
      <c r="A232" s="121"/>
      <c r="B232" s="121"/>
      <c r="C232" s="121"/>
      <c r="D232" s="121"/>
      <c r="E232" s="121"/>
      <c r="F232" s="121"/>
      <c r="G232" s="121"/>
      <c r="H232" s="121"/>
      <c r="I232" s="121"/>
      <c r="J232" s="121"/>
      <c r="K232" s="121"/>
      <c r="L232" s="121"/>
      <c r="M232" s="121"/>
      <c r="N232" s="121"/>
      <c r="O232" s="121"/>
      <c r="P232" s="121"/>
      <c r="Q232" s="121"/>
    </row>
    <row r="233" spans="1:17" s="102" customFormat="1" ht="15">
      <c r="A233" s="121"/>
      <c r="B233" s="121"/>
      <c r="C233" s="121"/>
      <c r="D233" s="121"/>
      <c r="E233" s="121"/>
      <c r="F233" s="121"/>
      <c r="G233" s="121"/>
      <c r="H233" s="121"/>
      <c r="I233" s="121"/>
      <c r="J233" s="121"/>
      <c r="K233" s="121"/>
      <c r="L233" s="121"/>
      <c r="M233" s="121"/>
      <c r="N233" s="121"/>
      <c r="O233" s="121"/>
      <c r="P233" s="121"/>
      <c r="Q233" s="121"/>
    </row>
    <row r="234" spans="1:17" s="102" customFormat="1" ht="15">
      <c r="A234" s="121"/>
      <c r="B234" s="121"/>
      <c r="C234" s="121"/>
      <c r="D234" s="121"/>
      <c r="E234" s="121"/>
      <c r="F234" s="121"/>
      <c r="G234" s="121"/>
      <c r="H234" s="121"/>
      <c r="I234" s="121"/>
      <c r="J234" s="121"/>
      <c r="K234" s="121"/>
      <c r="L234" s="121"/>
      <c r="M234" s="121"/>
      <c r="N234" s="121"/>
      <c r="O234" s="121"/>
      <c r="P234" s="121"/>
      <c r="Q234" s="121"/>
    </row>
    <row r="235" spans="1:17" s="102" customFormat="1" ht="15">
      <c r="A235" s="121"/>
      <c r="B235" s="121"/>
      <c r="C235" s="121"/>
      <c r="D235" s="121"/>
      <c r="E235" s="121"/>
      <c r="F235" s="121"/>
      <c r="G235" s="121"/>
      <c r="H235" s="121"/>
      <c r="I235" s="121"/>
      <c r="J235" s="121"/>
      <c r="K235" s="121"/>
      <c r="L235" s="121"/>
      <c r="M235" s="121"/>
      <c r="N235" s="121"/>
      <c r="O235" s="121"/>
      <c r="P235" s="121"/>
      <c r="Q235" s="121"/>
    </row>
    <row r="236" spans="1:17" s="102" customFormat="1" ht="15">
      <c r="A236" s="121"/>
      <c r="B236" s="121"/>
      <c r="C236" s="121"/>
      <c r="D236" s="121"/>
      <c r="E236" s="121"/>
      <c r="F236" s="121"/>
      <c r="G236" s="121"/>
      <c r="H236" s="121"/>
      <c r="I236" s="121"/>
      <c r="J236" s="121"/>
      <c r="K236" s="121"/>
      <c r="L236" s="121"/>
      <c r="M236" s="121"/>
      <c r="N236" s="121"/>
      <c r="O236" s="121"/>
      <c r="P236" s="121"/>
      <c r="Q236" s="121"/>
    </row>
    <row r="237" spans="1:17" s="102" customFormat="1" ht="15">
      <c r="A237" s="121"/>
      <c r="B237" s="121"/>
      <c r="C237" s="121"/>
      <c r="D237" s="121"/>
      <c r="E237" s="121"/>
      <c r="F237" s="121"/>
      <c r="G237" s="121"/>
      <c r="H237" s="121"/>
      <c r="I237" s="121"/>
      <c r="J237" s="121"/>
      <c r="K237" s="121"/>
      <c r="L237" s="121"/>
      <c r="M237" s="121"/>
      <c r="N237" s="121"/>
      <c r="O237" s="121"/>
      <c r="P237" s="121"/>
      <c r="Q237" s="121"/>
    </row>
    <row r="238" spans="1:17" s="102" customFormat="1" ht="15">
      <c r="A238" s="121"/>
      <c r="B238" s="121"/>
      <c r="C238" s="121"/>
      <c r="D238" s="121"/>
      <c r="E238" s="121"/>
      <c r="F238" s="121"/>
      <c r="G238" s="121"/>
      <c r="H238" s="121"/>
      <c r="I238" s="121"/>
      <c r="J238" s="121"/>
      <c r="K238" s="121"/>
      <c r="L238" s="121"/>
      <c r="M238" s="121"/>
      <c r="N238" s="121"/>
      <c r="O238" s="121"/>
      <c r="P238" s="121"/>
      <c r="Q238" s="121"/>
    </row>
    <row r="239" spans="1:17" s="102" customFormat="1" ht="15">
      <c r="A239" s="121"/>
      <c r="B239" s="121"/>
      <c r="C239" s="121"/>
      <c r="D239" s="121"/>
      <c r="E239" s="121"/>
      <c r="F239" s="121"/>
      <c r="G239" s="121"/>
      <c r="H239" s="121"/>
      <c r="I239" s="121"/>
      <c r="J239" s="121"/>
      <c r="K239" s="121"/>
      <c r="L239" s="121"/>
      <c r="M239" s="121"/>
      <c r="N239" s="121"/>
      <c r="O239" s="121"/>
      <c r="P239" s="121"/>
      <c r="Q239" s="121"/>
    </row>
    <row r="240" spans="1:17" s="102" customFormat="1" ht="15">
      <c r="A240" s="121"/>
      <c r="B240" s="121"/>
      <c r="C240" s="121"/>
      <c r="D240" s="121"/>
      <c r="E240" s="121"/>
      <c r="F240" s="121"/>
      <c r="G240" s="121"/>
      <c r="H240" s="121"/>
      <c r="I240" s="121"/>
      <c r="J240" s="121"/>
      <c r="K240" s="121"/>
      <c r="L240" s="121"/>
      <c r="M240" s="121"/>
      <c r="N240" s="121"/>
      <c r="O240" s="121"/>
      <c r="P240" s="121"/>
      <c r="Q240" s="121"/>
    </row>
    <row r="241" spans="1:17" s="102" customFormat="1" ht="15">
      <c r="A241" s="121"/>
      <c r="B241" s="121"/>
      <c r="C241" s="121"/>
      <c r="D241" s="121"/>
      <c r="E241" s="121"/>
      <c r="F241" s="121"/>
      <c r="G241" s="121"/>
      <c r="H241" s="121"/>
      <c r="I241" s="121"/>
      <c r="J241" s="121"/>
      <c r="K241" s="121"/>
      <c r="L241" s="121"/>
      <c r="M241" s="121"/>
      <c r="N241" s="121"/>
      <c r="O241" s="121"/>
      <c r="P241" s="121"/>
      <c r="Q241" s="121"/>
    </row>
    <row r="242" spans="1:17" s="102" customFormat="1" ht="15">
      <c r="A242" s="121"/>
      <c r="B242" s="121"/>
      <c r="C242" s="121"/>
      <c r="D242" s="121"/>
      <c r="E242" s="121"/>
      <c r="F242" s="121"/>
      <c r="G242" s="121"/>
      <c r="H242" s="121"/>
      <c r="I242" s="121"/>
      <c r="J242" s="121"/>
      <c r="K242" s="121"/>
      <c r="L242" s="121"/>
      <c r="M242" s="121"/>
      <c r="N242" s="121"/>
      <c r="O242" s="121"/>
      <c r="P242" s="121"/>
      <c r="Q242" s="121"/>
    </row>
    <row r="243" spans="1:17" s="102" customFormat="1" ht="15">
      <c r="A243" s="121"/>
      <c r="B243" s="121"/>
      <c r="C243" s="121"/>
      <c r="D243" s="121"/>
      <c r="E243" s="121"/>
      <c r="F243" s="121"/>
      <c r="G243" s="121"/>
      <c r="H243" s="121"/>
      <c r="I243" s="121"/>
      <c r="J243" s="121"/>
      <c r="K243" s="121"/>
      <c r="L243" s="121"/>
      <c r="M243" s="121"/>
      <c r="N243" s="121"/>
      <c r="O243" s="121"/>
      <c r="P243" s="121"/>
      <c r="Q243" s="121"/>
    </row>
    <row r="244" spans="1:17" s="102" customFormat="1" ht="15">
      <c r="A244" s="121"/>
      <c r="B244" s="121"/>
      <c r="C244" s="121"/>
      <c r="D244" s="121"/>
      <c r="E244" s="121"/>
      <c r="F244" s="121"/>
      <c r="G244" s="121"/>
      <c r="H244" s="121"/>
      <c r="I244" s="121"/>
      <c r="J244" s="121"/>
      <c r="K244" s="121"/>
      <c r="L244" s="121"/>
      <c r="M244" s="121"/>
      <c r="N244" s="121"/>
      <c r="O244" s="121"/>
      <c r="P244" s="121"/>
      <c r="Q244" s="121"/>
    </row>
    <row r="245" spans="1:17" s="102" customFormat="1" ht="15">
      <c r="A245" s="121"/>
      <c r="B245" s="121"/>
      <c r="C245" s="121"/>
      <c r="D245" s="121"/>
      <c r="E245" s="121"/>
      <c r="F245" s="121"/>
      <c r="G245" s="121"/>
      <c r="H245" s="121"/>
      <c r="I245" s="121"/>
      <c r="J245" s="121"/>
      <c r="K245" s="121"/>
      <c r="L245" s="121"/>
      <c r="M245" s="121"/>
      <c r="N245" s="121"/>
      <c r="O245" s="121"/>
      <c r="P245" s="121"/>
      <c r="Q245" s="121"/>
    </row>
    <row r="246" spans="1:17" s="102" customFormat="1" ht="15">
      <c r="A246" s="121"/>
      <c r="B246" s="121"/>
      <c r="C246" s="121"/>
      <c r="D246" s="121"/>
      <c r="E246" s="121"/>
      <c r="F246" s="121"/>
      <c r="G246" s="121"/>
      <c r="H246" s="121"/>
      <c r="I246" s="121"/>
      <c r="J246" s="121"/>
      <c r="K246" s="121"/>
      <c r="L246" s="121"/>
      <c r="M246" s="121"/>
      <c r="N246" s="121"/>
      <c r="O246" s="121"/>
      <c r="P246" s="121"/>
      <c r="Q246" s="121"/>
    </row>
    <row r="247" spans="1:17" s="102" customFormat="1" ht="15">
      <c r="A247" s="121"/>
      <c r="B247" s="121"/>
      <c r="C247" s="121"/>
      <c r="D247" s="121"/>
      <c r="E247" s="121"/>
      <c r="F247" s="121"/>
      <c r="G247" s="121"/>
      <c r="H247" s="121"/>
      <c r="I247" s="121"/>
      <c r="J247" s="121"/>
      <c r="K247" s="121"/>
      <c r="L247" s="121"/>
      <c r="M247" s="121"/>
      <c r="N247" s="121"/>
      <c r="O247" s="121"/>
      <c r="P247" s="121"/>
      <c r="Q247" s="121"/>
    </row>
    <row r="248" spans="1:17" s="102" customFormat="1" ht="15">
      <c r="A248" s="121"/>
      <c r="B248" s="121"/>
      <c r="C248" s="121"/>
      <c r="D248" s="121"/>
      <c r="E248" s="121"/>
      <c r="F248" s="121"/>
      <c r="G248" s="121"/>
      <c r="H248" s="121"/>
      <c r="I248" s="121"/>
      <c r="J248" s="121"/>
      <c r="K248" s="121"/>
      <c r="L248" s="121"/>
      <c r="M248" s="121"/>
      <c r="N248" s="121"/>
      <c r="O248" s="121"/>
      <c r="P248" s="121"/>
      <c r="Q248" s="121"/>
    </row>
    <row r="249" spans="1:17" s="102" customFormat="1" ht="15">
      <c r="A249" s="121"/>
      <c r="B249" s="121"/>
      <c r="C249" s="121"/>
      <c r="D249" s="121"/>
      <c r="E249" s="121"/>
      <c r="F249" s="121"/>
      <c r="G249" s="121"/>
      <c r="H249" s="121"/>
      <c r="I249" s="121"/>
      <c r="J249" s="121"/>
      <c r="K249" s="121"/>
      <c r="L249" s="121"/>
      <c r="M249" s="121"/>
      <c r="N249" s="121"/>
      <c r="O249" s="121"/>
      <c r="P249" s="121"/>
      <c r="Q249" s="121"/>
    </row>
    <row r="250" spans="1:17" s="102" customFormat="1" ht="15">
      <c r="A250" s="121"/>
      <c r="B250" s="121"/>
      <c r="C250" s="121"/>
      <c r="D250" s="121"/>
      <c r="E250" s="121"/>
      <c r="F250" s="121"/>
      <c r="G250" s="121"/>
      <c r="H250" s="121"/>
      <c r="I250" s="121"/>
      <c r="J250" s="121"/>
      <c r="K250" s="121"/>
      <c r="L250" s="121"/>
      <c r="M250" s="121"/>
      <c r="N250" s="121"/>
      <c r="O250" s="121"/>
      <c r="P250" s="121"/>
      <c r="Q250" s="121"/>
    </row>
    <row r="251" spans="1:17" s="102" customFormat="1" ht="15">
      <c r="A251" s="121"/>
      <c r="B251" s="121"/>
      <c r="C251" s="121"/>
      <c r="D251" s="121"/>
      <c r="E251" s="121"/>
      <c r="F251" s="121"/>
      <c r="G251" s="121"/>
      <c r="H251" s="121"/>
      <c r="I251" s="121"/>
      <c r="J251" s="121"/>
      <c r="K251" s="121"/>
      <c r="L251" s="121"/>
      <c r="M251" s="121"/>
      <c r="N251" s="121"/>
      <c r="O251" s="121"/>
      <c r="P251" s="121"/>
      <c r="Q251" s="121"/>
    </row>
    <row r="252" spans="1:17" s="102" customFormat="1" ht="15">
      <c r="A252" s="121"/>
      <c r="B252" s="121"/>
      <c r="C252" s="121"/>
      <c r="D252" s="121"/>
      <c r="E252" s="121"/>
      <c r="F252" s="121"/>
      <c r="G252" s="121"/>
      <c r="H252" s="121"/>
      <c r="I252" s="121"/>
      <c r="J252" s="121"/>
      <c r="K252" s="121"/>
      <c r="L252" s="121"/>
      <c r="M252" s="121"/>
      <c r="N252" s="121"/>
      <c r="O252" s="121"/>
      <c r="P252" s="121"/>
      <c r="Q252" s="121"/>
    </row>
    <row r="253" spans="1:17" s="102" customFormat="1" ht="15">
      <c r="A253" s="121"/>
      <c r="B253" s="121"/>
      <c r="C253" s="121"/>
      <c r="D253" s="121"/>
      <c r="E253" s="121"/>
      <c r="F253" s="121"/>
      <c r="G253" s="121"/>
      <c r="H253" s="121"/>
      <c r="I253" s="121"/>
      <c r="J253" s="121"/>
      <c r="K253" s="121"/>
      <c r="L253" s="121"/>
      <c r="M253" s="121"/>
      <c r="N253" s="121"/>
      <c r="O253" s="121"/>
      <c r="P253" s="121"/>
      <c r="Q253" s="121"/>
    </row>
    <row r="254" spans="1:17" s="102" customFormat="1" ht="15">
      <c r="A254" s="121"/>
      <c r="B254" s="121"/>
      <c r="C254" s="121"/>
      <c r="D254" s="121"/>
      <c r="E254" s="121"/>
      <c r="F254" s="121"/>
      <c r="G254" s="121"/>
      <c r="H254" s="121"/>
      <c r="I254" s="121"/>
      <c r="J254" s="121"/>
      <c r="K254" s="121"/>
      <c r="L254" s="121"/>
      <c r="M254" s="121"/>
      <c r="N254" s="121"/>
      <c r="O254" s="121"/>
      <c r="P254" s="121"/>
      <c r="Q254" s="121"/>
    </row>
    <row r="255" spans="1:17" s="102" customFormat="1" ht="15">
      <c r="A255" s="121"/>
      <c r="B255" s="121"/>
      <c r="C255" s="121"/>
      <c r="D255" s="121"/>
      <c r="E255" s="121"/>
      <c r="F255" s="121"/>
      <c r="G255" s="121"/>
      <c r="H255" s="121"/>
      <c r="I255" s="121"/>
      <c r="J255" s="121"/>
      <c r="K255" s="121"/>
      <c r="L255" s="121"/>
      <c r="M255" s="121"/>
      <c r="N255" s="121"/>
      <c r="O255" s="121"/>
      <c r="P255" s="121"/>
      <c r="Q255" s="121"/>
    </row>
    <row r="256" spans="1:17" s="102" customFormat="1" ht="15">
      <c r="A256" s="121"/>
      <c r="B256" s="121"/>
      <c r="C256" s="121"/>
      <c r="D256" s="121"/>
      <c r="E256" s="121"/>
      <c r="F256" s="121"/>
      <c r="G256" s="121"/>
      <c r="H256" s="121"/>
      <c r="I256" s="121"/>
      <c r="J256" s="121"/>
      <c r="K256" s="121"/>
      <c r="L256" s="121"/>
      <c r="M256" s="121"/>
      <c r="N256" s="121"/>
      <c r="O256" s="121"/>
      <c r="P256" s="121"/>
      <c r="Q256" s="121"/>
    </row>
    <row r="257" spans="1:17" s="102" customFormat="1" ht="15">
      <c r="A257" s="121"/>
      <c r="B257" s="121"/>
      <c r="C257" s="121"/>
      <c r="D257" s="121"/>
      <c r="E257" s="121"/>
      <c r="F257" s="121"/>
      <c r="G257" s="121"/>
      <c r="H257" s="121"/>
      <c r="I257" s="121"/>
      <c r="J257" s="121"/>
      <c r="K257" s="121"/>
      <c r="L257" s="121"/>
      <c r="M257" s="121"/>
      <c r="N257" s="121"/>
      <c r="O257" s="121"/>
      <c r="P257" s="121"/>
      <c r="Q257" s="121"/>
    </row>
    <row r="258" spans="1:17" s="102" customFormat="1" ht="15">
      <c r="A258" s="121"/>
      <c r="B258" s="121"/>
      <c r="C258" s="121"/>
      <c r="D258" s="121"/>
      <c r="E258" s="121"/>
      <c r="F258" s="121"/>
      <c r="G258" s="121"/>
      <c r="H258" s="121"/>
      <c r="I258" s="121"/>
      <c r="J258" s="121"/>
      <c r="K258" s="121"/>
      <c r="L258" s="121"/>
      <c r="M258" s="121"/>
      <c r="N258" s="121"/>
      <c r="O258" s="121"/>
      <c r="P258" s="121"/>
      <c r="Q258" s="121"/>
    </row>
    <row r="259" spans="1:17" s="102" customFormat="1" ht="15">
      <c r="A259" s="121"/>
      <c r="B259" s="121"/>
      <c r="C259" s="121"/>
      <c r="D259" s="121"/>
      <c r="E259" s="121"/>
      <c r="F259" s="121"/>
      <c r="G259" s="121"/>
      <c r="H259" s="121"/>
      <c r="I259" s="121"/>
      <c r="J259" s="121"/>
      <c r="K259" s="121"/>
      <c r="L259" s="121"/>
      <c r="M259" s="121"/>
      <c r="N259" s="121"/>
      <c r="O259" s="121"/>
      <c r="P259" s="121"/>
      <c r="Q259" s="121"/>
    </row>
    <row r="260" spans="1:17" s="102" customFormat="1" ht="15">
      <c r="A260" s="121"/>
      <c r="B260" s="121"/>
      <c r="C260" s="121"/>
      <c r="D260" s="121"/>
      <c r="E260" s="121"/>
      <c r="F260" s="121"/>
      <c r="G260" s="121"/>
      <c r="H260" s="121"/>
      <c r="I260" s="121"/>
      <c r="J260" s="121"/>
      <c r="K260" s="121"/>
      <c r="L260" s="121"/>
      <c r="M260" s="121"/>
      <c r="N260" s="121"/>
      <c r="O260" s="121"/>
      <c r="P260" s="121"/>
      <c r="Q260" s="121"/>
    </row>
  </sheetData>
  <sheetProtection/>
  <mergeCells count="32">
    <mergeCell ref="P17:P19"/>
    <mergeCell ref="Q17:Q19"/>
    <mergeCell ref="H16:K16"/>
    <mergeCell ref="L16:M16"/>
    <mergeCell ref="N16:O16"/>
    <mergeCell ref="P16:Q16"/>
    <mergeCell ref="H17:I18"/>
    <mergeCell ref="J17:K18"/>
    <mergeCell ref="L17:L19"/>
    <mergeCell ref="M17:M19"/>
    <mergeCell ref="N17:N19"/>
    <mergeCell ref="O17:O19"/>
    <mergeCell ref="B11:C11"/>
    <mergeCell ref="B12:C12"/>
    <mergeCell ref="A16:A19"/>
    <mergeCell ref="B16:B19"/>
    <mergeCell ref="C16:C19"/>
    <mergeCell ref="D16:G16"/>
    <mergeCell ref="D17:E18"/>
    <mergeCell ref="F17:G18"/>
    <mergeCell ref="L3:M3"/>
    <mergeCell ref="B5:C5"/>
    <mergeCell ref="B7:C7"/>
    <mergeCell ref="B8:C8"/>
    <mergeCell ref="B9:C9"/>
    <mergeCell ref="B10:C10"/>
    <mergeCell ref="A3:A4"/>
    <mergeCell ref="B3:C4"/>
    <mergeCell ref="D3:E3"/>
    <mergeCell ref="F3:G3"/>
    <mergeCell ref="H3:I3"/>
    <mergeCell ref="J3:K3"/>
  </mergeCells>
  <printOptions horizontalCentered="1" verticalCentered="1"/>
  <pageMargins left="0" right="0" top="0" bottom="0" header="0" footer="0"/>
  <pageSetup fitToHeight="1"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tabColor theme="3" tint="-0.24997000396251678"/>
    <pageSetUpPr fitToPage="1"/>
  </sheetPr>
  <dimension ref="A1:N212"/>
  <sheetViews>
    <sheetView view="pageBreakPreview" zoomScale="85" zoomScaleSheetLayoutView="85" zoomScalePageLayoutView="0" workbookViewId="0" topLeftCell="A1">
      <selection activeCell="C11" sqref="C11:C12"/>
    </sheetView>
  </sheetViews>
  <sheetFormatPr defaultColWidth="9.00390625" defaultRowHeight="15.75"/>
  <cols>
    <col min="1" max="1" width="5.125" style="6" customWidth="1"/>
    <col min="2" max="2" width="3.875" style="6" hidden="1" customWidth="1"/>
    <col min="3" max="3" width="25.375" style="6" customWidth="1"/>
    <col min="4" max="4" width="25.625" style="6" customWidth="1"/>
    <col min="5" max="5" width="38.375" style="184" hidden="1" customWidth="1"/>
    <col min="6" max="6" width="9.75390625" style="6" customWidth="1"/>
    <col min="7" max="8" width="10.00390625" style="6" customWidth="1"/>
    <col min="9" max="9" width="9.00390625" style="6" customWidth="1"/>
    <col min="10" max="11" width="9.875" style="6" customWidth="1"/>
    <col min="12" max="12" width="9.00390625" style="6" customWidth="1"/>
    <col min="13" max="13" width="10.125" style="6" customWidth="1"/>
  </cols>
  <sheetData>
    <row r="1" spans="1:5" s="2" customFormat="1" ht="15">
      <c r="A1" s="227"/>
      <c r="B1" s="227"/>
      <c r="E1" s="35"/>
    </row>
    <row r="2" spans="1:14" s="35" customFormat="1" ht="15">
      <c r="A2" s="3" t="s">
        <v>75</v>
      </c>
      <c r="B2" s="9" t="s">
        <v>75</v>
      </c>
      <c r="C2" s="3" t="s">
        <v>316</v>
      </c>
      <c r="D2" s="3"/>
      <c r="E2" s="38"/>
      <c r="F2" s="3"/>
      <c r="G2" s="5"/>
      <c r="H2" s="5"/>
      <c r="I2" s="5"/>
      <c r="J2" s="125"/>
      <c r="K2" s="125"/>
      <c r="L2" s="5"/>
      <c r="M2" s="5"/>
      <c r="N2" s="5"/>
    </row>
    <row r="3" spans="1:14" s="35" customFormat="1" ht="15">
      <c r="A3" s="5"/>
      <c r="B3" s="9"/>
      <c r="C3" s="3"/>
      <c r="D3" s="3"/>
      <c r="E3" s="38"/>
      <c r="F3" s="3"/>
      <c r="G3" s="5"/>
      <c r="H3" s="5"/>
      <c r="I3" s="5"/>
      <c r="J3" s="125"/>
      <c r="K3" s="125"/>
      <c r="L3" s="5"/>
      <c r="M3" s="5"/>
      <c r="N3" s="5"/>
    </row>
    <row r="4" spans="1:14" s="35" customFormat="1" ht="15">
      <c r="A4" s="3" t="s">
        <v>230</v>
      </c>
      <c r="B4" s="9" t="s">
        <v>76</v>
      </c>
      <c r="C4" s="3" t="s">
        <v>317</v>
      </c>
      <c r="D4" s="3"/>
      <c r="E4" s="38"/>
      <c r="F4" s="5"/>
      <c r="G4" s="5"/>
      <c r="H4" s="5"/>
      <c r="I4" s="5"/>
      <c r="J4" s="5"/>
      <c r="K4" s="5"/>
      <c r="L4" s="5"/>
      <c r="M4" s="5"/>
      <c r="N4" s="5"/>
    </row>
    <row r="5" spans="1:14" s="35" customFormat="1" ht="23.25" customHeight="1">
      <c r="A5" s="5"/>
      <c r="B5" s="5"/>
      <c r="C5" s="5"/>
      <c r="D5" s="5"/>
      <c r="F5" s="5"/>
      <c r="G5" s="5"/>
      <c r="H5" s="5"/>
      <c r="I5" s="5"/>
      <c r="J5" s="5"/>
      <c r="K5" s="5"/>
      <c r="L5" s="5"/>
      <c r="M5" s="4"/>
      <c r="N5" s="4" t="s">
        <v>98</v>
      </c>
    </row>
    <row r="6" spans="1:14" s="35" customFormat="1" ht="42.75" customHeight="1">
      <c r="A6" s="274" t="s">
        <v>107</v>
      </c>
      <c r="B6" s="274" t="s">
        <v>77</v>
      </c>
      <c r="C6" s="274" t="s">
        <v>259</v>
      </c>
      <c r="D6" s="274" t="s">
        <v>34</v>
      </c>
      <c r="E6" s="355" t="s">
        <v>35</v>
      </c>
      <c r="F6" s="268" t="s">
        <v>233</v>
      </c>
      <c r="G6" s="290"/>
      <c r="H6" s="269"/>
      <c r="I6" s="268" t="s">
        <v>240</v>
      </c>
      <c r="J6" s="290"/>
      <c r="K6" s="269"/>
      <c r="L6" s="268" t="s">
        <v>234</v>
      </c>
      <c r="M6" s="290"/>
      <c r="N6" s="269"/>
    </row>
    <row r="7" spans="1:14" s="35" customFormat="1" ht="30" customHeight="1">
      <c r="A7" s="275"/>
      <c r="B7" s="275"/>
      <c r="C7" s="275"/>
      <c r="D7" s="275"/>
      <c r="E7" s="356"/>
      <c r="F7" s="13" t="s">
        <v>3</v>
      </c>
      <c r="G7" s="13" t="s">
        <v>4</v>
      </c>
      <c r="H7" s="13" t="s">
        <v>163</v>
      </c>
      <c r="I7" s="13" t="s">
        <v>3</v>
      </c>
      <c r="J7" s="13" t="s">
        <v>4</v>
      </c>
      <c r="K7" s="13" t="s">
        <v>102</v>
      </c>
      <c r="L7" s="10" t="s">
        <v>3</v>
      </c>
      <c r="M7" s="10" t="s">
        <v>4</v>
      </c>
      <c r="N7" s="13" t="s">
        <v>260</v>
      </c>
    </row>
    <row r="8" spans="1:14" s="35" customFormat="1" ht="15">
      <c r="A8" s="10">
        <v>1</v>
      </c>
      <c r="B8" s="10">
        <v>2</v>
      </c>
      <c r="C8" s="10">
        <v>2</v>
      </c>
      <c r="D8" s="10">
        <v>3</v>
      </c>
      <c r="E8" s="201">
        <v>4</v>
      </c>
      <c r="F8" s="10">
        <v>4</v>
      </c>
      <c r="G8" s="10">
        <v>5</v>
      </c>
      <c r="H8" s="10">
        <v>6</v>
      </c>
      <c r="I8" s="10">
        <v>7</v>
      </c>
      <c r="J8" s="10">
        <v>8</v>
      </c>
      <c r="K8" s="10">
        <v>9</v>
      </c>
      <c r="L8" s="10">
        <v>10</v>
      </c>
      <c r="M8" s="10">
        <v>11</v>
      </c>
      <c r="N8" s="10">
        <v>12</v>
      </c>
    </row>
    <row r="9" spans="1:14" s="5" customFormat="1" ht="81.75" customHeight="1">
      <c r="A9" s="12" t="s">
        <v>28</v>
      </c>
      <c r="B9" s="352" t="s">
        <v>135</v>
      </c>
      <c r="C9" s="10" t="s">
        <v>297</v>
      </c>
      <c r="D9" s="274" t="s">
        <v>190</v>
      </c>
      <c r="E9" s="357" t="s">
        <v>182</v>
      </c>
      <c r="F9" s="318">
        <f>'2019-2(6;6.1;6.2)'!D41</f>
        <v>2893218.91</v>
      </c>
      <c r="G9" s="274" t="s">
        <v>59</v>
      </c>
      <c r="H9" s="158">
        <f>F9</f>
        <v>2893218.91</v>
      </c>
      <c r="I9" s="318">
        <f>'2019-2(6;6.1;6.2)'!H41</f>
        <v>7497000</v>
      </c>
      <c r="J9" s="274" t="s">
        <v>59</v>
      </c>
      <c r="K9" s="158">
        <f>I9</f>
        <v>7497000</v>
      </c>
      <c r="L9" s="318" t="s">
        <v>59</v>
      </c>
      <c r="M9" s="274" t="s">
        <v>59</v>
      </c>
      <c r="N9" s="274" t="str">
        <f>L9</f>
        <v>-</v>
      </c>
    </row>
    <row r="10" spans="1:14" s="5" customFormat="1" ht="54.75" customHeight="1" hidden="1">
      <c r="A10" s="13"/>
      <c r="B10" s="354"/>
      <c r="C10" s="159"/>
      <c r="D10" s="275"/>
      <c r="E10" s="358"/>
      <c r="F10" s="319"/>
      <c r="G10" s="275"/>
      <c r="H10" s="13"/>
      <c r="I10" s="319"/>
      <c r="J10" s="275"/>
      <c r="K10" s="13"/>
      <c r="L10" s="319"/>
      <c r="M10" s="275"/>
      <c r="N10" s="275"/>
    </row>
    <row r="11" spans="1:14" s="5" customFormat="1" ht="39" customHeight="1">
      <c r="A11" s="274" t="s">
        <v>20</v>
      </c>
      <c r="B11" s="354"/>
      <c r="C11" s="274" t="s">
        <v>298</v>
      </c>
      <c r="D11" s="274" t="s">
        <v>326</v>
      </c>
      <c r="E11" s="357" t="s">
        <v>182</v>
      </c>
      <c r="F11" s="318" t="s">
        <v>59</v>
      </c>
      <c r="G11" s="318" t="s">
        <v>59</v>
      </c>
      <c r="H11" s="318" t="str">
        <f>F11</f>
        <v>-</v>
      </c>
      <c r="I11" s="318" t="s">
        <v>59</v>
      </c>
      <c r="J11" s="318" t="s">
        <v>59</v>
      </c>
      <c r="K11" s="318" t="str">
        <f>I11</f>
        <v>-</v>
      </c>
      <c r="L11" s="318">
        <f>'2019-2(6;6.1;6.2)'!L41</f>
        <v>4000000</v>
      </c>
      <c r="M11" s="318" t="s">
        <v>59</v>
      </c>
      <c r="N11" s="318">
        <f>L11</f>
        <v>4000000</v>
      </c>
    </row>
    <row r="12" spans="1:14" s="5" customFormat="1" ht="43.5" customHeight="1">
      <c r="A12" s="275"/>
      <c r="B12" s="353"/>
      <c r="C12" s="275"/>
      <c r="D12" s="275"/>
      <c r="E12" s="358"/>
      <c r="F12" s="319"/>
      <c r="G12" s="319"/>
      <c r="H12" s="319"/>
      <c r="I12" s="319"/>
      <c r="J12" s="319"/>
      <c r="K12" s="319"/>
      <c r="L12" s="319"/>
      <c r="M12" s="319"/>
      <c r="N12" s="319"/>
    </row>
    <row r="13" spans="1:14" s="5" customFormat="1" ht="15">
      <c r="A13" s="10"/>
      <c r="B13" s="10"/>
      <c r="C13" s="161" t="s">
        <v>224</v>
      </c>
      <c r="D13" s="10"/>
      <c r="E13" s="201"/>
      <c r="F13" s="30">
        <f>F9</f>
        <v>2893218.91</v>
      </c>
      <c r="G13" s="30" t="s">
        <v>59</v>
      </c>
      <c r="H13" s="30">
        <f>H9</f>
        <v>2893218.91</v>
      </c>
      <c r="I13" s="30">
        <f>I9</f>
        <v>7497000</v>
      </c>
      <c r="J13" s="30" t="s">
        <v>59</v>
      </c>
      <c r="K13" s="30">
        <f>K9</f>
        <v>7497000</v>
      </c>
      <c r="L13" s="30">
        <f>L11</f>
        <v>4000000</v>
      </c>
      <c r="M13" s="30" t="str">
        <f>M11</f>
        <v>-</v>
      </c>
      <c r="N13" s="30">
        <f>N11</f>
        <v>4000000</v>
      </c>
    </row>
    <row r="14" s="5" customFormat="1" ht="15">
      <c r="E14" s="35"/>
    </row>
    <row r="15" spans="1:14" s="35" customFormat="1" ht="15">
      <c r="A15" s="3" t="s">
        <v>231</v>
      </c>
      <c r="B15" s="9" t="s">
        <v>78</v>
      </c>
      <c r="C15" s="3" t="s">
        <v>318</v>
      </c>
      <c r="D15" s="3"/>
      <c r="E15" s="38"/>
      <c r="F15" s="5"/>
      <c r="G15" s="5"/>
      <c r="H15" s="5"/>
      <c r="I15" s="5"/>
      <c r="J15" s="5"/>
      <c r="K15" s="5"/>
      <c r="L15" s="5"/>
      <c r="M15" s="5"/>
      <c r="N15" s="5"/>
    </row>
    <row r="16" spans="1:14" s="35" customFormat="1" ht="17.25" customHeight="1">
      <c r="A16" s="5"/>
      <c r="B16" s="5"/>
      <c r="C16" s="5"/>
      <c r="D16" s="5"/>
      <c r="F16" s="5"/>
      <c r="G16" s="5"/>
      <c r="H16" s="5"/>
      <c r="I16" s="5"/>
      <c r="J16" s="4"/>
      <c r="K16" s="4" t="s">
        <v>98</v>
      </c>
      <c r="L16" s="5"/>
      <c r="M16" s="5"/>
      <c r="N16" s="5"/>
    </row>
    <row r="17" spans="1:14" s="35" customFormat="1" ht="20.25" customHeight="1">
      <c r="A17" s="274" t="s">
        <v>107</v>
      </c>
      <c r="B17" s="274" t="s">
        <v>77</v>
      </c>
      <c r="C17" s="274" t="s">
        <v>259</v>
      </c>
      <c r="D17" s="274" t="s">
        <v>34</v>
      </c>
      <c r="E17" s="355" t="s">
        <v>35</v>
      </c>
      <c r="F17" s="268" t="s">
        <v>199</v>
      </c>
      <c r="G17" s="290"/>
      <c r="H17" s="269"/>
      <c r="I17" s="268" t="s">
        <v>250</v>
      </c>
      <c r="J17" s="290"/>
      <c r="K17" s="269"/>
      <c r="L17" s="295"/>
      <c r="M17" s="295"/>
      <c r="N17" s="5"/>
    </row>
    <row r="18" spans="1:14" s="35" customFormat="1" ht="35.25" customHeight="1">
      <c r="A18" s="275"/>
      <c r="B18" s="275"/>
      <c r="C18" s="275"/>
      <c r="D18" s="275"/>
      <c r="E18" s="356"/>
      <c r="F18" s="13" t="s">
        <v>3</v>
      </c>
      <c r="G18" s="13" t="s">
        <v>4</v>
      </c>
      <c r="H18" s="13" t="s">
        <v>163</v>
      </c>
      <c r="I18" s="10" t="s">
        <v>3</v>
      </c>
      <c r="J18" s="10" t="s">
        <v>4</v>
      </c>
      <c r="K18" s="13" t="s">
        <v>102</v>
      </c>
      <c r="L18" s="63"/>
      <c r="M18" s="63"/>
      <c r="N18" s="5"/>
    </row>
    <row r="19" spans="1:14" s="35" customFormat="1" ht="15">
      <c r="A19" s="10">
        <v>1</v>
      </c>
      <c r="B19" s="10">
        <v>2</v>
      </c>
      <c r="C19" s="10">
        <v>2</v>
      </c>
      <c r="D19" s="10">
        <v>3</v>
      </c>
      <c r="E19" s="201">
        <v>4</v>
      </c>
      <c r="F19" s="10">
        <v>4</v>
      </c>
      <c r="G19" s="10">
        <v>5</v>
      </c>
      <c r="H19" s="10">
        <v>6</v>
      </c>
      <c r="I19" s="10">
        <v>7</v>
      </c>
      <c r="J19" s="10">
        <v>8</v>
      </c>
      <c r="K19" s="10">
        <v>9</v>
      </c>
      <c r="L19" s="63"/>
      <c r="M19" s="63"/>
      <c r="N19" s="5"/>
    </row>
    <row r="20" spans="1:13" s="5" customFormat="1" ht="78.75" customHeight="1">
      <c r="A20" s="274" t="s">
        <v>28</v>
      </c>
      <c r="B20" s="352" t="s">
        <v>135</v>
      </c>
      <c r="C20" s="274" t="s">
        <v>298</v>
      </c>
      <c r="D20" s="274" t="s">
        <v>326</v>
      </c>
      <c r="E20" s="357" t="s">
        <v>182</v>
      </c>
      <c r="F20" s="318">
        <f>'2019-2(6.3;6.4)'!D40</f>
        <v>4268000</v>
      </c>
      <c r="G20" s="318" t="s">
        <v>59</v>
      </c>
      <c r="H20" s="318">
        <f>F20</f>
        <v>4268000</v>
      </c>
      <c r="I20" s="318">
        <f>'2019-2(6.3;6.4)'!H40</f>
        <v>4502740</v>
      </c>
      <c r="J20" s="318" t="s">
        <v>59</v>
      </c>
      <c r="K20" s="318">
        <f>I20</f>
        <v>4502740</v>
      </c>
      <c r="L20" s="63"/>
      <c r="M20" s="63"/>
    </row>
    <row r="21" spans="1:13" s="5" customFormat="1" ht="29.25" customHeight="1">
      <c r="A21" s="275"/>
      <c r="B21" s="353"/>
      <c r="C21" s="275"/>
      <c r="D21" s="275"/>
      <c r="E21" s="358"/>
      <c r="F21" s="319"/>
      <c r="G21" s="319"/>
      <c r="H21" s="319"/>
      <c r="I21" s="319"/>
      <c r="J21" s="319"/>
      <c r="K21" s="319"/>
      <c r="L21" s="63"/>
      <c r="M21" s="63"/>
    </row>
    <row r="22" spans="1:13" s="5" customFormat="1" ht="15">
      <c r="A22" s="10"/>
      <c r="B22" s="10"/>
      <c r="C22" s="161" t="s">
        <v>224</v>
      </c>
      <c r="D22" s="161"/>
      <c r="E22" s="52"/>
      <c r="F22" s="30">
        <f>F20</f>
        <v>4268000</v>
      </c>
      <c r="G22" s="30" t="s">
        <v>59</v>
      </c>
      <c r="H22" s="30">
        <f>H20</f>
        <v>4268000</v>
      </c>
      <c r="I22" s="30">
        <f>I20</f>
        <v>4502740</v>
      </c>
      <c r="J22" s="30" t="s">
        <v>59</v>
      </c>
      <c r="K22" s="30">
        <f>K20</f>
        <v>4502740</v>
      </c>
      <c r="L22" s="63"/>
      <c r="M22" s="63"/>
    </row>
    <row r="23" s="2" customFormat="1" ht="15">
      <c r="E23" s="35"/>
    </row>
    <row r="24" spans="4:9" s="2" customFormat="1" ht="15">
      <c r="D24" s="217"/>
      <c r="E24" s="43"/>
      <c r="F24" s="217"/>
      <c r="G24" s="217"/>
      <c r="H24" s="217"/>
      <c r="I24" s="217"/>
    </row>
    <row r="25" s="2" customFormat="1" ht="15">
      <c r="E25" s="35"/>
    </row>
    <row r="26" s="2" customFormat="1" ht="15">
      <c r="E26" s="35"/>
    </row>
    <row r="27" s="2" customFormat="1" ht="15">
      <c r="E27" s="35"/>
    </row>
    <row r="28" s="2" customFormat="1" ht="15">
      <c r="E28" s="35"/>
    </row>
    <row r="29" s="2" customFormat="1" ht="15">
      <c r="E29" s="35"/>
    </row>
    <row r="30" s="2" customFormat="1" ht="15">
      <c r="E30" s="35"/>
    </row>
    <row r="31" s="2" customFormat="1" ht="15">
      <c r="E31" s="35"/>
    </row>
    <row r="32" s="2" customFormat="1" ht="15">
      <c r="E32" s="35"/>
    </row>
    <row r="33" s="2" customFormat="1" ht="15">
      <c r="E33" s="35"/>
    </row>
    <row r="34" s="2" customFormat="1" ht="15">
      <c r="E34" s="35"/>
    </row>
    <row r="35" s="2" customFormat="1" ht="15">
      <c r="E35" s="35"/>
    </row>
    <row r="36" s="2" customFormat="1" ht="15">
      <c r="E36" s="35"/>
    </row>
    <row r="37" s="2" customFormat="1" ht="15">
      <c r="E37" s="35"/>
    </row>
    <row r="38" s="2" customFormat="1" ht="15">
      <c r="E38" s="35"/>
    </row>
    <row r="39" s="2" customFormat="1" ht="15">
      <c r="E39" s="35"/>
    </row>
    <row r="40" s="2" customFormat="1" ht="15">
      <c r="E40" s="35"/>
    </row>
    <row r="41" s="2" customFormat="1" ht="15">
      <c r="E41" s="35"/>
    </row>
    <row r="42" s="2" customFormat="1" ht="15">
      <c r="E42" s="35"/>
    </row>
    <row r="43" s="2" customFormat="1" ht="15">
      <c r="E43" s="35"/>
    </row>
    <row r="44" s="2" customFormat="1" ht="15">
      <c r="E44" s="35"/>
    </row>
    <row r="45" s="2" customFormat="1" ht="15">
      <c r="E45" s="35"/>
    </row>
    <row r="46" s="2" customFormat="1" ht="15">
      <c r="E46" s="35"/>
    </row>
    <row r="47" s="2" customFormat="1" ht="15">
      <c r="E47" s="35"/>
    </row>
    <row r="48" s="2" customFormat="1" ht="15">
      <c r="E48" s="35"/>
    </row>
    <row r="49" s="2" customFormat="1" ht="15">
      <c r="E49" s="35"/>
    </row>
    <row r="50" s="2" customFormat="1" ht="15">
      <c r="E50" s="35"/>
    </row>
    <row r="51" s="2" customFormat="1" ht="15">
      <c r="E51" s="35"/>
    </row>
    <row r="52" s="2" customFormat="1" ht="15">
      <c r="E52" s="35"/>
    </row>
    <row r="53" s="2" customFormat="1" ht="15">
      <c r="E53" s="35"/>
    </row>
    <row r="54" s="2" customFormat="1" ht="15">
      <c r="E54" s="35"/>
    </row>
    <row r="55" s="2" customFormat="1" ht="15">
      <c r="E55" s="35"/>
    </row>
    <row r="56" s="2" customFormat="1" ht="15">
      <c r="E56" s="35"/>
    </row>
    <row r="57" s="2" customFormat="1" ht="15">
      <c r="E57" s="35"/>
    </row>
    <row r="58" s="2" customFormat="1" ht="15">
      <c r="E58" s="35"/>
    </row>
    <row r="59" s="2" customFormat="1" ht="15">
      <c r="E59" s="35"/>
    </row>
    <row r="60" s="2" customFormat="1" ht="15">
      <c r="E60" s="35"/>
    </row>
    <row r="61" s="2" customFormat="1" ht="15">
      <c r="E61" s="35"/>
    </row>
    <row r="62" s="2" customFormat="1" ht="15">
      <c r="E62" s="35"/>
    </row>
    <row r="63" s="2" customFormat="1" ht="15">
      <c r="E63" s="35"/>
    </row>
    <row r="64" s="2" customFormat="1" ht="15">
      <c r="E64" s="35"/>
    </row>
    <row r="65" s="2" customFormat="1" ht="15">
      <c r="E65" s="35"/>
    </row>
    <row r="66" s="2" customFormat="1" ht="15">
      <c r="E66" s="35"/>
    </row>
    <row r="67" s="2" customFormat="1" ht="15">
      <c r="E67" s="35"/>
    </row>
    <row r="68" s="2" customFormat="1" ht="15">
      <c r="E68" s="35"/>
    </row>
    <row r="69" s="2" customFormat="1" ht="15">
      <c r="E69" s="35"/>
    </row>
    <row r="70" s="2" customFormat="1" ht="15">
      <c r="E70" s="35"/>
    </row>
    <row r="71" s="2" customFormat="1" ht="15">
      <c r="E71" s="35"/>
    </row>
    <row r="72" s="2" customFormat="1" ht="15">
      <c r="E72" s="35"/>
    </row>
    <row r="73" s="2" customFormat="1" ht="15">
      <c r="E73" s="35"/>
    </row>
    <row r="74" s="2" customFormat="1" ht="15">
      <c r="E74" s="35"/>
    </row>
    <row r="75" s="2" customFormat="1" ht="15">
      <c r="E75" s="35"/>
    </row>
    <row r="76" s="2" customFormat="1" ht="15">
      <c r="E76" s="35"/>
    </row>
    <row r="77" s="2" customFormat="1" ht="15">
      <c r="E77" s="35"/>
    </row>
    <row r="78" s="2" customFormat="1" ht="15">
      <c r="E78" s="35"/>
    </row>
    <row r="79" s="2" customFormat="1" ht="15">
      <c r="E79" s="35"/>
    </row>
    <row r="80" s="2" customFormat="1" ht="15">
      <c r="E80" s="35"/>
    </row>
    <row r="81" s="2" customFormat="1" ht="15">
      <c r="E81" s="35"/>
    </row>
    <row r="82" s="2" customFormat="1" ht="15">
      <c r="E82" s="35"/>
    </row>
    <row r="83" s="2" customFormat="1" ht="15">
      <c r="E83" s="35"/>
    </row>
    <row r="84" s="2" customFormat="1" ht="15">
      <c r="E84" s="35"/>
    </row>
    <row r="85" s="2" customFormat="1" ht="15">
      <c r="E85" s="35"/>
    </row>
    <row r="86" s="2" customFormat="1" ht="15">
      <c r="E86" s="35"/>
    </row>
    <row r="87" s="2" customFormat="1" ht="15">
      <c r="E87" s="35"/>
    </row>
    <row r="88" s="2" customFormat="1" ht="15">
      <c r="E88" s="35"/>
    </row>
    <row r="89" s="2" customFormat="1" ht="15">
      <c r="E89" s="35"/>
    </row>
    <row r="90" s="2" customFormat="1" ht="15">
      <c r="E90" s="35"/>
    </row>
    <row r="91" s="2" customFormat="1" ht="15">
      <c r="E91" s="35"/>
    </row>
    <row r="92" s="2" customFormat="1" ht="15">
      <c r="E92" s="35"/>
    </row>
    <row r="93" s="2" customFormat="1" ht="15">
      <c r="E93" s="35"/>
    </row>
    <row r="94" s="2" customFormat="1" ht="15">
      <c r="E94" s="35"/>
    </row>
    <row r="95" s="2" customFormat="1" ht="15">
      <c r="E95" s="35"/>
    </row>
    <row r="96" s="2" customFormat="1" ht="15">
      <c r="E96" s="35"/>
    </row>
    <row r="97" s="2" customFormat="1" ht="15">
      <c r="E97" s="35"/>
    </row>
    <row r="98" s="2" customFormat="1" ht="15">
      <c r="E98" s="35"/>
    </row>
    <row r="99" s="2" customFormat="1" ht="15">
      <c r="E99" s="35"/>
    </row>
    <row r="100" s="2" customFormat="1" ht="15">
      <c r="E100" s="35"/>
    </row>
    <row r="101" s="2" customFormat="1" ht="15">
      <c r="E101" s="35"/>
    </row>
    <row r="102" s="2" customFormat="1" ht="15">
      <c r="E102" s="35"/>
    </row>
    <row r="103" s="2" customFormat="1" ht="15">
      <c r="E103" s="35"/>
    </row>
    <row r="104" s="2" customFormat="1" ht="15">
      <c r="E104" s="35"/>
    </row>
    <row r="105" s="2" customFormat="1" ht="15">
      <c r="E105" s="35"/>
    </row>
    <row r="106" s="2" customFormat="1" ht="15">
      <c r="E106" s="35"/>
    </row>
    <row r="107" s="2" customFormat="1" ht="15">
      <c r="E107" s="35"/>
    </row>
    <row r="108" s="2" customFormat="1" ht="15">
      <c r="E108" s="35"/>
    </row>
    <row r="109" s="2" customFormat="1" ht="15">
      <c r="E109" s="35"/>
    </row>
    <row r="110" s="2" customFormat="1" ht="15">
      <c r="E110" s="35"/>
    </row>
    <row r="111" s="2" customFormat="1" ht="15">
      <c r="E111" s="35"/>
    </row>
    <row r="112" s="2" customFormat="1" ht="15">
      <c r="E112" s="35"/>
    </row>
    <row r="113" s="2" customFormat="1" ht="15">
      <c r="E113" s="35"/>
    </row>
    <row r="114" s="2" customFormat="1" ht="15">
      <c r="E114" s="35"/>
    </row>
    <row r="115" s="2" customFormat="1" ht="15">
      <c r="E115" s="35"/>
    </row>
    <row r="116" s="2" customFormat="1" ht="15">
      <c r="E116" s="35"/>
    </row>
    <row r="117" s="2" customFormat="1" ht="15">
      <c r="E117" s="35"/>
    </row>
    <row r="118" s="2" customFormat="1" ht="15">
      <c r="E118" s="35"/>
    </row>
    <row r="119" s="2" customFormat="1" ht="15">
      <c r="E119" s="35"/>
    </row>
    <row r="120" s="2" customFormat="1" ht="15">
      <c r="E120" s="35"/>
    </row>
    <row r="121" s="2" customFormat="1" ht="15">
      <c r="E121" s="35"/>
    </row>
    <row r="122" s="2" customFormat="1" ht="15">
      <c r="E122" s="35"/>
    </row>
    <row r="123" s="2" customFormat="1" ht="15">
      <c r="E123" s="35"/>
    </row>
    <row r="124" s="2" customFormat="1" ht="15">
      <c r="E124" s="35"/>
    </row>
    <row r="125" s="2" customFormat="1" ht="15">
      <c r="E125" s="35"/>
    </row>
    <row r="126" s="2" customFormat="1" ht="15">
      <c r="E126" s="35"/>
    </row>
    <row r="127" s="2" customFormat="1" ht="15">
      <c r="E127" s="35"/>
    </row>
    <row r="128" s="2" customFormat="1" ht="15">
      <c r="E128" s="35"/>
    </row>
    <row r="129" s="2" customFormat="1" ht="15">
      <c r="E129" s="35"/>
    </row>
    <row r="130" s="2" customFormat="1" ht="15">
      <c r="E130" s="35"/>
    </row>
    <row r="131" s="2" customFormat="1" ht="15">
      <c r="E131" s="35"/>
    </row>
    <row r="132" s="2" customFormat="1" ht="15">
      <c r="E132" s="35"/>
    </row>
    <row r="133" s="2" customFormat="1" ht="15">
      <c r="E133" s="35"/>
    </row>
    <row r="134" s="2" customFormat="1" ht="15">
      <c r="E134" s="35"/>
    </row>
    <row r="135" s="2" customFormat="1" ht="15">
      <c r="E135" s="35"/>
    </row>
    <row r="136" s="2" customFormat="1" ht="15">
      <c r="E136" s="35"/>
    </row>
    <row r="137" s="2" customFormat="1" ht="15">
      <c r="E137" s="35"/>
    </row>
    <row r="138" s="2" customFormat="1" ht="15">
      <c r="E138" s="35"/>
    </row>
    <row r="139" s="2" customFormat="1" ht="15">
      <c r="E139" s="35"/>
    </row>
    <row r="140" s="2" customFormat="1" ht="15">
      <c r="E140" s="35"/>
    </row>
    <row r="141" s="2" customFormat="1" ht="15">
      <c r="E141" s="35"/>
    </row>
    <row r="142" s="2" customFormat="1" ht="15">
      <c r="E142" s="35"/>
    </row>
    <row r="143" s="2" customFormat="1" ht="15">
      <c r="E143" s="35"/>
    </row>
    <row r="144" s="2" customFormat="1" ht="15">
      <c r="E144" s="35"/>
    </row>
    <row r="145" s="2" customFormat="1" ht="15">
      <c r="E145" s="35"/>
    </row>
    <row r="146" s="2" customFormat="1" ht="15">
      <c r="E146" s="35"/>
    </row>
    <row r="147" s="2" customFormat="1" ht="15">
      <c r="E147" s="35"/>
    </row>
    <row r="148" s="2" customFormat="1" ht="15">
      <c r="E148" s="35"/>
    </row>
    <row r="149" s="2" customFormat="1" ht="15">
      <c r="E149" s="35"/>
    </row>
    <row r="150" s="2" customFormat="1" ht="15">
      <c r="E150" s="35"/>
    </row>
    <row r="151" s="2" customFormat="1" ht="15">
      <c r="E151" s="35"/>
    </row>
    <row r="152" s="2" customFormat="1" ht="15">
      <c r="E152" s="35"/>
    </row>
    <row r="153" s="2" customFormat="1" ht="15">
      <c r="E153" s="35"/>
    </row>
    <row r="154" s="2" customFormat="1" ht="15">
      <c r="E154" s="35"/>
    </row>
    <row r="155" s="2" customFormat="1" ht="15">
      <c r="E155" s="35"/>
    </row>
    <row r="156" s="2" customFormat="1" ht="15">
      <c r="E156" s="35"/>
    </row>
    <row r="157" s="2" customFormat="1" ht="15">
      <c r="E157" s="35"/>
    </row>
    <row r="158" s="2" customFormat="1" ht="15">
      <c r="E158" s="35"/>
    </row>
    <row r="159" s="2" customFormat="1" ht="15">
      <c r="E159" s="35"/>
    </row>
    <row r="160" s="2" customFormat="1" ht="15">
      <c r="E160" s="35"/>
    </row>
    <row r="161" s="2" customFormat="1" ht="15">
      <c r="E161" s="35"/>
    </row>
    <row r="162" s="2" customFormat="1" ht="15">
      <c r="E162" s="35"/>
    </row>
    <row r="163" s="2" customFormat="1" ht="15">
      <c r="E163" s="35"/>
    </row>
    <row r="164" s="2" customFormat="1" ht="15">
      <c r="E164" s="35"/>
    </row>
    <row r="165" s="2" customFormat="1" ht="15">
      <c r="E165" s="35"/>
    </row>
    <row r="166" s="2" customFormat="1" ht="15">
      <c r="E166" s="35"/>
    </row>
    <row r="167" s="2" customFormat="1" ht="15">
      <c r="E167" s="35"/>
    </row>
    <row r="168" s="2" customFormat="1" ht="15">
      <c r="E168" s="35"/>
    </row>
    <row r="169" s="2" customFormat="1" ht="15">
      <c r="E169" s="35"/>
    </row>
    <row r="170" s="2" customFormat="1" ht="15">
      <c r="E170" s="35"/>
    </row>
    <row r="171" s="2" customFormat="1" ht="15">
      <c r="E171" s="35"/>
    </row>
    <row r="172" s="2" customFormat="1" ht="15">
      <c r="E172" s="35"/>
    </row>
    <row r="173" s="2" customFormat="1" ht="15">
      <c r="E173" s="35"/>
    </row>
    <row r="174" s="2" customFormat="1" ht="15">
      <c r="E174" s="35"/>
    </row>
    <row r="175" s="2" customFormat="1" ht="15">
      <c r="E175" s="35"/>
    </row>
    <row r="176" s="2" customFormat="1" ht="15">
      <c r="E176" s="35"/>
    </row>
    <row r="177" s="2" customFormat="1" ht="15">
      <c r="E177" s="35"/>
    </row>
    <row r="178" s="2" customFormat="1" ht="15">
      <c r="E178" s="35"/>
    </row>
    <row r="179" s="2" customFormat="1" ht="15">
      <c r="E179" s="35"/>
    </row>
    <row r="180" s="2" customFormat="1" ht="15">
      <c r="E180" s="35"/>
    </row>
    <row r="181" s="2" customFormat="1" ht="15">
      <c r="E181" s="35"/>
    </row>
    <row r="182" s="2" customFormat="1" ht="15">
      <c r="E182" s="35"/>
    </row>
    <row r="183" s="2" customFormat="1" ht="15">
      <c r="E183" s="35"/>
    </row>
    <row r="184" s="2" customFormat="1" ht="15">
      <c r="E184" s="35"/>
    </row>
    <row r="185" s="2" customFormat="1" ht="15">
      <c r="E185" s="35"/>
    </row>
    <row r="186" s="2" customFormat="1" ht="15">
      <c r="E186" s="35"/>
    </row>
    <row r="187" s="2" customFormat="1" ht="15">
      <c r="E187" s="35"/>
    </row>
    <row r="188" s="2" customFormat="1" ht="15">
      <c r="E188" s="35"/>
    </row>
    <row r="189" s="2" customFormat="1" ht="15">
      <c r="E189" s="35"/>
    </row>
    <row r="190" s="2" customFormat="1" ht="15">
      <c r="E190" s="35"/>
    </row>
    <row r="191" s="2" customFormat="1" ht="15">
      <c r="E191" s="35"/>
    </row>
    <row r="192" s="2" customFormat="1" ht="15">
      <c r="E192" s="35"/>
    </row>
    <row r="193" s="2" customFormat="1" ht="15">
      <c r="E193" s="35"/>
    </row>
    <row r="194" s="2" customFormat="1" ht="15">
      <c r="E194" s="35"/>
    </row>
    <row r="195" s="2" customFormat="1" ht="15">
      <c r="E195" s="35"/>
    </row>
    <row r="196" s="2" customFormat="1" ht="15">
      <c r="E196" s="35"/>
    </row>
    <row r="197" s="2" customFormat="1" ht="15">
      <c r="E197" s="35"/>
    </row>
    <row r="198" s="2" customFormat="1" ht="15">
      <c r="E198" s="35"/>
    </row>
    <row r="199" s="2" customFormat="1" ht="15">
      <c r="E199" s="35"/>
    </row>
    <row r="200" s="2" customFormat="1" ht="15">
      <c r="E200" s="35"/>
    </row>
    <row r="201" s="2" customFormat="1" ht="15">
      <c r="E201" s="35"/>
    </row>
    <row r="202" s="2" customFormat="1" ht="15">
      <c r="E202" s="35"/>
    </row>
    <row r="203" s="2" customFormat="1" ht="15">
      <c r="E203" s="35"/>
    </row>
    <row r="204" s="2" customFormat="1" ht="15">
      <c r="E204" s="35"/>
    </row>
    <row r="205" s="2" customFormat="1" ht="15">
      <c r="E205" s="35"/>
    </row>
    <row r="206" s="2" customFormat="1" ht="15">
      <c r="E206" s="35"/>
    </row>
    <row r="207" s="2" customFormat="1" ht="15">
      <c r="E207" s="35"/>
    </row>
    <row r="208" s="2" customFormat="1" ht="15">
      <c r="E208" s="35"/>
    </row>
    <row r="209" s="14" customFormat="1" ht="15">
      <c r="E209" s="34"/>
    </row>
    <row r="210" s="14" customFormat="1" ht="15">
      <c r="E210" s="34"/>
    </row>
    <row r="211" s="14" customFormat="1" ht="15">
      <c r="E211" s="34"/>
    </row>
    <row r="212" s="14" customFormat="1" ht="15">
      <c r="E212" s="34"/>
    </row>
  </sheetData>
  <sheetProtection/>
  <mergeCells count="50">
    <mergeCell ref="L6:N6"/>
    <mergeCell ref="F17:H17"/>
    <mergeCell ref="I17:K17"/>
    <mergeCell ref="I9:I10"/>
    <mergeCell ref="J9:J10"/>
    <mergeCell ref="L9:L10"/>
    <mergeCell ref="M9:M10"/>
    <mergeCell ref="L11:L12"/>
    <mergeCell ref="M11:M12"/>
    <mergeCell ref="I6:K6"/>
    <mergeCell ref="D9:D10"/>
    <mergeCell ref="E9:E10"/>
    <mergeCell ref="F9:F10"/>
    <mergeCell ref="G9:G10"/>
    <mergeCell ref="E20:E21"/>
    <mergeCell ref="F20:F21"/>
    <mergeCell ref="G20:G21"/>
    <mergeCell ref="E11:E12"/>
    <mergeCell ref="F11:F12"/>
    <mergeCell ref="G11:G12"/>
    <mergeCell ref="I20:I21"/>
    <mergeCell ref="J20:J21"/>
    <mergeCell ref="L17:M17"/>
    <mergeCell ref="E17:E18"/>
    <mergeCell ref="A6:A7"/>
    <mergeCell ref="C6:C7"/>
    <mergeCell ref="B6:B7"/>
    <mergeCell ref="D6:D7"/>
    <mergeCell ref="E6:E7"/>
    <mergeCell ref="F6:H6"/>
    <mergeCell ref="N11:N12"/>
    <mergeCell ref="N9:N10"/>
    <mergeCell ref="A17:A18"/>
    <mergeCell ref="B17:B18"/>
    <mergeCell ref="C17:C18"/>
    <mergeCell ref="D17:D18"/>
    <mergeCell ref="B9:B12"/>
    <mergeCell ref="D11:D12"/>
    <mergeCell ref="C11:C12"/>
    <mergeCell ref="A11:A12"/>
    <mergeCell ref="C20:C21"/>
    <mergeCell ref="A20:A21"/>
    <mergeCell ref="H20:H21"/>
    <mergeCell ref="K20:K21"/>
    <mergeCell ref="I11:I12"/>
    <mergeCell ref="J11:J12"/>
    <mergeCell ref="H11:H12"/>
    <mergeCell ref="K11:K12"/>
    <mergeCell ref="B20:B21"/>
    <mergeCell ref="D20:D21"/>
  </mergeCells>
  <printOptions horizontalCentered="1"/>
  <pageMargins left="0" right="0" top="0" bottom="0" header="0" footer="0"/>
  <pageSetup fitToHeight="1" fitToWidth="1"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sheetPr>
    <tabColor theme="3" tint="-0.24997000396251678"/>
    <pageSetUpPr fitToPage="1"/>
  </sheetPr>
  <dimension ref="A1:O47"/>
  <sheetViews>
    <sheetView view="pageBreakPreview" zoomScale="85" zoomScaleSheetLayoutView="85" zoomScalePageLayoutView="70" workbookViewId="0" topLeftCell="A1">
      <selection activeCell="C11" sqref="C11"/>
    </sheetView>
  </sheetViews>
  <sheetFormatPr defaultColWidth="9.00390625" defaultRowHeight="15.75"/>
  <cols>
    <col min="1" max="1" width="11.875" style="6" customWidth="1"/>
    <col min="2" max="2" width="21.25390625" style="6" customWidth="1"/>
    <col min="3" max="3" width="11.375" style="6" customWidth="1"/>
    <col min="4" max="4" width="10.00390625" style="6" customWidth="1"/>
    <col min="5" max="5" width="11.25390625" style="6" customWidth="1"/>
    <col min="6" max="6" width="9.00390625" style="6" customWidth="1"/>
    <col min="7" max="7" width="10.375" style="6" customWidth="1"/>
    <col min="8" max="8" width="9.50390625" style="6" customWidth="1"/>
    <col min="9" max="9" width="10.625" style="6" customWidth="1"/>
    <col min="10" max="10" width="9.00390625" style="6" customWidth="1"/>
    <col min="11" max="11" width="10.375" style="6" customWidth="1"/>
    <col min="12" max="12" width="9.25390625" style="6" customWidth="1"/>
    <col min="13" max="13" width="10.25390625" style="6" customWidth="1"/>
    <col min="14" max="14" width="9.00390625" style="6" customWidth="1"/>
    <col min="15" max="15" width="17.75390625" style="6" customWidth="1"/>
  </cols>
  <sheetData>
    <row r="1" spans="1:9" s="5" customFormat="1" ht="30.75" customHeight="1">
      <c r="A1" s="296" t="s">
        <v>319</v>
      </c>
      <c r="B1" s="296"/>
      <c r="C1" s="296"/>
      <c r="D1" s="296"/>
      <c r="E1" s="296"/>
      <c r="F1" s="296"/>
      <c r="G1" s="296"/>
      <c r="H1" s="296"/>
      <c r="I1" s="296"/>
    </row>
    <row r="2" s="5" customFormat="1" ht="15">
      <c r="C2" s="3"/>
    </row>
    <row r="3" spans="1:9" s="35" customFormat="1" ht="15" customHeight="1" hidden="1">
      <c r="A3" s="36" t="s">
        <v>80</v>
      </c>
      <c r="B3" s="36"/>
      <c r="C3" s="363" t="s">
        <v>200</v>
      </c>
      <c r="D3" s="363"/>
      <c r="E3" s="363"/>
      <c r="F3" s="363"/>
      <c r="G3" s="363"/>
      <c r="H3" s="363"/>
      <c r="I3" s="363"/>
    </row>
    <row r="4" spans="3:13" s="5" customFormat="1" ht="15">
      <c r="C4" s="3"/>
      <c r="J4" s="4"/>
      <c r="K4" s="4"/>
      <c r="L4" s="4"/>
      <c r="M4" s="4" t="s">
        <v>98</v>
      </c>
    </row>
    <row r="5" spans="1:13" s="5" customFormat="1" ht="42" customHeight="1">
      <c r="A5" s="274" t="s">
        <v>261</v>
      </c>
      <c r="B5" s="274" t="s">
        <v>262</v>
      </c>
      <c r="C5" s="274" t="s">
        <v>263</v>
      </c>
      <c r="D5" s="268" t="s">
        <v>233</v>
      </c>
      <c r="E5" s="290"/>
      <c r="F5" s="268" t="s">
        <v>240</v>
      </c>
      <c r="G5" s="290"/>
      <c r="H5" s="268" t="s">
        <v>234</v>
      </c>
      <c r="I5" s="290"/>
      <c r="J5" s="268" t="s">
        <v>234</v>
      </c>
      <c r="K5" s="290"/>
      <c r="L5" s="282" t="s">
        <v>234</v>
      </c>
      <c r="M5" s="282"/>
    </row>
    <row r="6" spans="1:13" s="5" customFormat="1" ht="105" customHeight="1">
      <c r="A6" s="275"/>
      <c r="B6" s="275"/>
      <c r="C6" s="275"/>
      <c r="D6" s="10" t="s">
        <v>264</v>
      </c>
      <c r="E6" s="10" t="s">
        <v>265</v>
      </c>
      <c r="F6" s="10" t="s">
        <v>264</v>
      </c>
      <c r="G6" s="10" t="s">
        <v>265</v>
      </c>
      <c r="H6" s="10" t="s">
        <v>264</v>
      </c>
      <c r="I6" s="10" t="s">
        <v>265</v>
      </c>
      <c r="J6" s="10" t="s">
        <v>264</v>
      </c>
      <c r="K6" s="10" t="s">
        <v>265</v>
      </c>
      <c r="L6" s="10" t="s">
        <v>264</v>
      </c>
      <c r="M6" s="10" t="s">
        <v>265</v>
      </c>
    </row>
    <row r="7" spans="1:13" s="66" customFormat="1" ht="12.75">
      <c r="A7" s="10">
        <v>1</v>
      </c>
      <c r="B7" s="10">
        <v>2</v>
      </c>
      <c r="C7" s="10">
        <v>3</v>
      </c>
      <c r="D7" s="10">
        <v>4</v>
      </c>
      <c r="E7" s="10">
        <v>5</v>
      </c>
      <c r="F7" s="10">
        <v>6</v>
      </c>
      <c r="G7" s="10">
        <v>7</v>
      </c>
      <c r="H7" s="10">
        <v>8</v>
      </c>
      <c r="I7" s="10">
        <v>9</v>
      </c>
      <c r="J7" s="10">
        <v>10</v>
      </c>
      <c r="K7" s="10">
        <v>11</v>
      </c>
      <c r="L7" s="10">
        <v>12</v>
      </c>
      <c r="M7" s="10">
        <v>13</v>
      </c>
    </row>
    <row r="8" spans="1:15" s="41" customFormat="1" ht="12.75">
      <c r="A8" s="10"/>
      <c r="B8" s="10"/>
      <c r="C8" s="161"/>
      <c r="D8" s="10"/>
      <c r="E8" s="10"/>
      <c r="F8" s="10"/>
      <c r="G8" s="10"/>
      <c r="H8" s="10"/>
      <c r="I8" s="10"/>
      <c r="J8" s="10"/>
      <c r="K8" s="10"/>
      <c r="L8" s="10"/>
      <c r="M8" s="10"/>
      <c r="N8" s="66"/>
      <c r="O8" s="66"/>
    </row>
    <row r="9" spans="1:15" s="35" customFormat="1" ht="15">
      <c r="A9" s="147"/>
      <c r="B9" s="147"/>
      <c r="C9" s="162"/>
      <c r="D9" s="163"/>
      <c r="E9" s="163"/>
      <c r="F9" s="163"/>
      <c r="G9" s="163"/>
      <c r="H9" s="163"/>
      <c r="I9" s="163"/>
      <c r="J9" s="163"/>
      <c r="K9" s="163"/>
      <c r="L9" s="163"/>
      <c r="M9" s="163"/>
      <c r="N9" s="5"/>
      <c r="O9" s="5"/>
    </row>
    <row r="10" spans="1:15" s="35" customFormat="1" ht="15">
      <c r="A10" s="147"/>
      <c r="B10" s="147"/>
      <c r="C10" s="147"/>
      <c r="D10" s="163"/>
      <c r="E10" s="163"/>
      <c r="F10" s="163"/>
      <c r="G10" s="163"/>
      <c r="H10" s="163"/>
      <c r="I10" s="163"/>
      <c r="J10" s="163"/>
      <c r="K10" s="163"/>
      <c r="L10" s="163"/>
      <c r="M10" s="163"/>
      <c r="N10" s="5"/>
      <c r="O10" s="5"/>
    </row>
    <row r="11" spans="1:15" s="35" customFormat="1" ht="15">
      <c r="A11" s="147"/>
      <c r="B11" s="147"/>
      <c r="C11" s="147"/>
      <c r="D11" s="163"/>
      <c r="E11" s="163"/>
      <c r="F11" s="163"/>
      <c r="G11" s="163"/>
      <c r="H11" s="163"/>
      <c r="I11" s="163"/>
      <c r="J11" s="163"/>
      <c r="K11" s="163"/>
      <c r="L11" s="163"/>
      <c r="M11" s="163"/>
      <c r="N11" s="5"/>
      <c r="O11" s="5"/>
    </row>
    <row r="12" spans="1:15" s="35" customFormat="1" ht="15">
      <c r="A12" s="147"/>
      <c r="B12" s="147"/>
      <c r="C12" s="147"/>
      <c r="D12" s="163"/>
      <c r="E12" s="163"/>
      <c r="F12" s="163"/>
      <c r="G12" s="163"/>
      <c r="H12" s="163"/>
      <c r="I12" s="163"/>
      <c r="J12" s="163"/>
      <c r="K12" s="163"/>
      <c r="L12" s="163"/>
      <c r="M12" s="163"/>
      <c r="N12" s="5"/>
      <c r="O12" s="5"/>
    </row>
    <row r="13" spans="1:15" s="35" customFormat="1" ht="15">
      <c r="A13" s="147"/>
      <c r="B13" s="147"/>
      <c r="C13" s="162"/>
      <c r="D13" s="163"/>
      <c r="E13" s="163"/>
      <c r="F13" s="163"/>
      <c r="G13" s="163"/>
      <c r="H13" s="163"/>
      <c r="I13" s="163"/>
      <c r="J13" s="163"/>
      <c r="K13" s="163"/>
      <c r="L13" s="163"/>
      <c r="M13" s="163"/>
      <c r="N13" s="5"/>
      <c r="O13" s="5"/>
    </row>
    <row r="14" spans="1:15" s="35" customFormat="1" ht="15">
      <c r="A14" s="147"/>
      <c r="B14" s="147"/>
      <c r="C14" s="147"/>
      <c r="D14" s="163"/>
      <c r="E14" s="163"/>
      <c r="F14" s="163"/>
      <c r="G14" s="163"/>
      <c r="H14" s="163"/>
      <c r="I14" s="163"/>
      <c r="J14" s="163"/>
      <c r="K14" s="163"/>
      <c r="L14" s="163"/>
      <c r="M14" s="163"/>
      <c r="N14" s="5"/>
      <c r="O14" s="5"/>
    </row>
    <row r="15" spans="1:15" s="35" customFormat="1" ht="15">
      <c r="A15" s="147"/>
      <c r="B15" s="147"/>
      <c r="C15" s="162"/>
      <c r="D15" s="163"/>
      <c r="E15" s="163"/>
      <c r="F15" s="163"/>
      <c r="G15" s="163"/>
      <c r="H15" s="163"/>
      <c r="I15" s="163"/>
      <c r="J15" s="163"/>
      <c r="K15" s="163"/>
      <c r="L15" s="163"/>
      <c r="M15" s="163"/>
      <c r="N15" s="5"/>
      <c r="O15" s="5"/>
    </row>
    <row r="16" spans="1:14" s="35" customFormat="1" ht="15" customHeight="1" hidden="1">
      <c r="A16" s="36" t="s">
        <v>79</v>
      </c>
      <c r="B16" s="363" t="s">
        <v>167</v>
      </c>
      <c r="C16" s="363"/>
      <c r="D16" s="363"/>
      <c r="E16" s="363"/>
      <c r="F16" s="363"/>
      <c r="G16" s="363"/>
      <c r="H16" s="363"/>
      <c r="I16" s="363"/>
      <c r="J16" s="363"/>
      <c r="K16" s="363"/>
      <c r="L16" s="363"/>
      <c r="M16" s="363"/>
      <c r="N16" s="363"/>
    </row>
    <row r="17" s="35" customFormat="1" ht="15" hidden="1">
      <c r="B17" s="38"/>
    </row>
    <row r="18" spans="1:14" s="35" customFormat="1" ht="15" customHeight="1" hidden="1">
      <c r="A18" s="36" t="s">
        <v>80</v>
      </c>
      <c r="B18" s="363" t="s">
        <v>200</v>
      </c>
      <c r="C18" s="363"/>
      <c r="D18" s="363"/>
      <c r="E18" s="363"/>
      <c r="F18" s="363"/>
      <c r="G18" s="363"/>
      <c r="H18" s="363"/>
      <c r="I18" s="363"/>
      <c r="J18" s="363"/>
      <c r="K18" s="363"/>
      <c r="L18" s="363"/>
      <c r="M18" s="363"/>
      <c r="N18" s="363"/>
    </row>
    <row r="19" spans="2:15" s="35" customFormat="1" ht="15" hidden="1">
      <c r="B19" s="38"/>
      <c r="O19" s="39" t="s">
        <v>98</v>
      </c>
    </row>
    <row r="20" spans="1:15" s="35" customFormat="1" ht="35.25" customHeight="1" hidden="1">
      <c r="A20" s="355" t="s">
        <v>162</v>
      </c>
      <c r="B20" s="355" t="s">
        <v>108</v>
      </c>
      <c r="C20" s="359" t="s">
        <v>197</v>
      </c>
      <c r="D20" s="360"/>
      <c r="E20" s="360"/>
      <c r="F20" s="361"/>
      <c r="G20" s="359" t="s">
        <v>195</v>
      </c>
      <c r="H20" s="360"/>
      <c r="I20" s="360"/>
      <c r="J20" s="361"/>
      <c r="K20" s="359" t="s">
        <v>198</v>
      </c>
      <c r="L20" s="360"/>
      <c r="M20" s="360"/>
      <c r="N20" s="361"/>
      <c r="O20" s="364" t="s">
        <v>81</v>
      </c>
    </row>
    <row r="21" spans="1:15" s="35" customFormat="1" ht="26.25" hidden="1">
      <c r="A21" s="356"/>
      <c r="B21" s="356"/>
      <c r="C21" s="201" t="s">
        <v>3</v>
      </c>
      <c r="D21" s="201" t="s">
        <v>4</v>
      </c>
      <c r="E21" s="201" t="s">
        <v>62</v>
      </c>
      <c r="F21" s="201" t="s">
        <v>100</v>
      </c>
      <c r="G21" s="201" t="s">
        <v>3</v>
      </c>
      <c r="H21" s="201" t="s">
        <v>4</v>
      </c>
      <c r="I21" s="201" t="s">
        <v>62</v>
      </c>
      <c r="J21" s="201" t="s">
        <v>100</v>
      </c>
      <c r="K21" s="201" t="s">
        <v>3</v>
      </c>
      <c r="L21" s="201" t="s">
        <v>4</v>
      </c>
      <c r="M21" s="201" t="s">
        <v>62</v>
      </c>
      <c r="N21" s="201" t="s">
        <v>100</v>
      </c>
      <c r="O21" s="364"/>
    </row>
    <row r="22" spans="1:15" s="41" customFormat="1" ht="12.75" hidden="1">
      <c r="A22" s="201">
        <v>1</v>
      </c>
      <c r="B22" s="201">
        <v>2</v>
      </c>
      <c r="C22" s="201">
        <v>3</v>
      </c>
      <c r="D22" s="201">
        <v>4</v>
      </c>
      <c r="E22" s="201">
        <v>5</v>
      </c>
      <c r="F22" s="201">
        <v>5</v>
      </c>
      <c r="G22" s="201">
        <v>6</v>
      </c>
      <c r="H22" s="201">
        <v>7</v>
      </c>
      <c r="I22" s="201">
        <v>9</v>
      </c>
      <c r="J22" s="201">
        <v>8</v>
      </c>
      <c r="K22" s="201">
        <v>9</v>
      </c>
      <c r="L22" s="201">
        <v>10</v>
      </c>
      <c r="M22" s="201">
        <v>13</v>
      </c>
      <c r="N22" s="201">
        <v>11</v>
      </c>
      <c r="O22" s="200">
        <v>12</v>
      </c>
    </row>
    <row r="23" spans="1:15" s="41" customFormat="1" ht="12.75" hidden="1">
      <c r="A23" s="201"/>
      <c r="B23" s="52" t="s">
        <v>104</v>
      </c>
      <c r="C23" s="201"/>
      <c r="D23" s="201"/>
      <c r="E23" s="201"/>
      <c r="F23" s="201"/>
      <c r="G23" s="201"/>
      <c r="H23" s="201"/>
      <c r="I23" s="201"/>
      <c r="J23" s="201"/>
      <c r="K23" s="201"/>
      <c r="L23" s="201"/>
      <c r="M23" s="201"/>
      <c r="N23" s="201"/>
      <c r="O23" s="200"/>
    </row>
    <row r="24" spans="1:15" s="35" customFormat="1" ht="15" hidden="1">
      <c r="A24" s="44"/>
      <c r="B24" s="50" t="s">
        <v>175</v>
      </c>
      <c r="C24" s="51" t="s">
        <v>59</v>
      </c>
      <c r="D24" s="51" t="s">
        <v>59</v>
      </c>
      <c r="E24" s="51" t="s">
        <v>59</v>
      </c>
      <c r="F24" s="51" t="s">
        <v>59</v>
      </c>
      <c r="G24" s="51" t="s">
        <v>59</v>
      </c>
      <c r="H24" s="51" t="s">
        <v>59</v>
      </c>
      <c r="I24" s="51" t="s">
        <v>59</v>
      </c>
      <c r="J24" s="51" t="s">
        <v>59</v>
      </c>
      <c r="K24" s="51" t="s">
        <v>59</v>
      </c>
      <c r="L24" s="51" t="s">
        <v>59</v>
      </c>
      <c r="M24" s="51" t="s">
        <v>59</v>
      </c>
      <c r="N24" s="51" t="s">
        <v>59</v>
      </c>
      <c r="O24" s="51" t="s">
        <v>59</v>
      </c>
    </row>
    <row r="25" spans="1:15" s="35" customFormat="1" ht="15" hidden="1">
      <c r="A25" s="44"/>
      <c r="B25" s="44" t="s">
        <v>82</v>
      </c>
      <c r="C25" s="51" t="s">
        <v>59</v>
      </c>
      <c r="D25" s="51" t="s">
        <v>59</v>
      </c>
      <c r="E25" s="51" t="s">
        <v>59</v>
      </c>
      <c r="F25" s="51" t="s">
        <v>59</v>
      </c>
      <c r="G25" s="51" t="s">
        <v>59</v>
      </c>
      <c r="H25" s="51" t="s">
        <v>59</v>
      </c>
      <c r="I25" s="51" t="s">
        <v>59</v>
      </c>
      <c r="J25" s="51" t="s">
        <v>59</v>
      </c>
      <c r="K25" s="51" t="s">
        <v>59</v>
      </c>
      <c r="L25" s="51" t="s">
        <v>59</v>
      </c>
      <c r="M25" s="51" t="s">
        <v>59</v>
      </c>
      <c r="N25" s="51" t="s">
        <v>59</v>
      </c>
      <c r="O25" s="51" t="s">
        <v>59</v>
      </c>
    </row>
    <row r="26" spans="1:15" s="35" customFormat="1" ht="15" hidden="1">
      <c r="A26" s="44"/>
      <c r="B26" s="44" t="s">
        <v>176</v>
      </c>
      <c r="C26" s="51" t="s">
        <v>7</v>
      </c>
      <c r="D26" s="51" t="s">
        <v>59</v>
      </c>
      <c r="E26" s="51" t="s">
        <v>59</v>
      </c>
      <c r="F26" s="51" t="s">
        <v>59</v>
      </c>
      <c r="G26" s="51" t="s">
        <v>7</v>
      </c>
      <c r="H26" s="51" t="s">
        <v>59</v>
      </c>
      <c r="I26" s="51" t="s">
        <v>59</v>
      </c>
      <c r="J26" s="51" t="s">
        <v>59</v>
      </c>
      <c r="K26" s="51" t="s">
        <v>7</v>
      </c>
      <c r="L26" s="51" t="s">
        <v>59</v>
      </c>
      <c r="M26" s="51" t="s">
        <v>59</v>
      </c>
      <c r="N26" s="51" t="s">
        <v>59</v>
      </c>
      <c r="O26" s="51" t="s">
        <v>59</v>
      </c>
    </row>
    <row r="27" spans="1:15" s="35" customFormat="1" ht="15" hidden="1">
      <c r="A27" s="44"/>
      <c r="B27" s="44"/>
      <c r="C27" s="51"/>
      <c r="D27" s="51"/>
      <c r="E27" s="51"/>
      <c r="F27" s="51"/>
      <c r="G27" s="51"/>
      <c r="H27" s="51"/>
      <c r="I27" s="51"/>
      <c r="J27" s="51"/>
      <c r="K27" s="51"/>
      <c r="L27" s="51"/>
      <c r="M27" s="51"/>
      <c r="N27" s="51"/>
      <c r="O27" s="51"/>
    </row>
    <row r="28" spans="1:15" s="35" customFormat="1" ht="15" hidden="1">
      <c r="A28" s="44"/>
      <c r="B28" s="50" t="s">
        <v>177</v>
      </c>
      <c r="C28" s="51" t="s">
        <v>59</v>
      </c>
      <c r="D28" s="51" t="s">
        <v>59</v>
      </c>
      <c r="E28" s="51" t="s">
        <v>59</v>
      </c>
      <c r="F28" s="51" t="s">
        <v>59</v>
      </c>
      <c r="G28" s="51" t="s">
        <v>59</v>
      </c>
      <c r="H28" s="51" t="s">
        <v>59</v>
      </c>
      <c r="I28" s="51" t="s">
        <v>59</v>
      </c>
      <c r="J28" s="51" t="s">
        <v>59</v>
      </c>
      <c r="K28" s="51" t="s">
        <v>59</v>
      </c>
      <c r="L28" s="51" t="s">
        <v>59</v>
      </c>
      <c r="M28" s="51" t="s">
        <v>59</v>
      </c>
      <c r="N28" s="51" t="s">
        <v>59</v>
      </c>
      <c r="O28" s="51" t="s">
        <v>59</v>
      </c>
    </row>
    <row r="29" spans="1:15" s="35" customFormat="1" ht="15" hidden="1">
      <c r="A29" s="44"/>
      <c r="B29" s="44"/>
      <c r="C29" s="51"/>
      <c r="D29" s="51"/>
      <c r="E29" s="51"/>
      <c r="F29" s="51"/>
      <c r="G29" s="51"/>
      <c r="H29" s="51"/>
      <c r="I29" s="51"/>
      <c r="J29" s="51"/>
      <c r="K29" s="51"/>
      <c r="L29" s="51"/>
      <c r="M29" s="51"/>
      <c r="N29" s="51"/>
      <c r="O29" s="51"/>
    </row>
    <row r="30" spans="1:15" s="35" customFormat="1" ht="15" hidden="1">
      <c r="A30" s="44"/>
      <c r="B30" s="50" t="s">
        <v>2</v>
      </c>
      <c r="C30" s="51" t="s">
        <v>59</v>
      </c>
      <c r="D30" s="51" t="s">
        <v>59</v>
      </c>
      <c r="E30" s="51" t="s">
        <v>59</v>
      </c>
      <c r="F30" s="51" t="s">
        <v>59</v>
      </c>
      <c r="G30" s="51" t="s">
        <v>59</v>
      </c>
      <c r="H30" s="51" t="s">
        <v>59</v>
      </c>
      <c r="I30" s="51" t="s">
        <v>59</v>
      </c>
      <c r="J30" s="51" t="s">
        <v>59</v>
      </c>
      <c r="K30" s="51" t="s">
        <v>59</v>
      </c>
      <c r="L30" s="51" t="s">
        <v>59</v>
      </c>
      <c r="M30" s="51" t="s">
        <v>59</v>
      </c>
      <c r="N30" s="51" t="s">
        <v>59</v>
      </c>
      <c r="O30" s="51" t="s">
        <v>59</v>
      </c>
    </row>
    <row r="31" s="35" customFormat="1" ht="15" hidden="1"/>
    <row r="32" spans="1:2" s="35" customFormat="1" ht="15" hidden="1">
      <c r="A32" s="46" t="s">
        <v>83</v>
      </c>
      <c r="B32" s="47" t="s">
        <v>201</v>
      </c>
    </row>
    <row r="33" spans="6:15" s="35" customFormat="1" ht="15" hidden="1">
      <c r="F33" s="39"/>
      <c r="G33" s="39"/>
      <c r="H33" s="39"/>
      <c r="I33" s="39"/>
      <c r="J33" s="39"/>
      <c r="K33" s="53"/>
      <c r="L33" s="53"/>
      <c r="M33" s="53"/>
      <c r="O33" s="39" t="s">
        <v>98</v>
      </c>
    </row>
    <row r="34" spans="1:15" s="35" customFormat="1" ht="15.75" customHeight="1" hidden="1">
      <c r="A34" s="355" t="s">
        <v>162</v>
      </c>
      <c r="B34" s="355" t="s">
        <v>108</v>
      </c>
      <c r="C34" s="359" t="s">
        <v>188</v>
      </c>
      <c r="D34" s="360"/>
      <c r="E34" s="360"/>
      <c r="F34" s="361"/>
      <c r="G34" s="359" t="s">
        <v>199</v>
      </c>
      <c r="H34" s="360"/>
      <c r="I34" s="360"/>
      <c r="J34" s="361"/>
      <c r="K34" s="364" t="s">
        <v>81</v>
      </c>
      <c r="L34" s="364"/>
      <c r="M34" s="364"/>
      <c r="N34" s="364"/>
      <c r="O34" s="364"/>
    </row>
    <row r="35" spans="1:15" s="35" customFormat="1" ht="26.25" hidden="1">
      <c r="A35" s="356"/>
      <c r="B35" s="356"/>
      <c r="C35" s="201" t="s">
        <v>3</v>
      </c>
      <c r="D35" s="201" t="s">
        <v>4</v>
      </c>
      <c r="E35" s="201" t="s">
        <v>62</v>
      </c>
      <c r="F35" s="201" t="s">
        <v>100</v>
      </c>
      <c r="G35" s="201" t="s">
        <v>3</v>
      </c>
      <c r="H35" s="201" t="s">
        <v>4</v>
      </c>
      <c r="I35" s="201" t="s">
        <v>62</v>
      </c>
      <c r="J35" s="201" t="s">
        <v>100</v>
      </c>
      <c r="K35" s="364"/>
      <c r="L35" s="364"/>
      <c r="M35" s="364"/>
      <c r="N35" s="364"/>
      <c r="O35" s="364"/>
    </row>
    <row r="36" spans="1:15" s="41" customFormat="1" ht="12.75" hidden="1">
      <c r="A36" s="201">
        <v>1</v>
      </c>
      <c r="B36" s="201">
        <v>2</v>
      </c>
      <c r="C36" s="201">
        <v>3</v>
      </c>
      <c r="D36" s="201">
        <v>4</v>
      </c>
      <c r="E36" s="201">
        <v>5</v>
      </c>
      <c r="F36" s="201">
        <v>5</v>
      </c>
      <c r="G36" s="201">
        <v>6</v>
      </c>
      <c r="H36" s="201">
        <v>7</v>
      </c>
      <c r="I36" s="201">
        <v>9</v>
      </c>
      <c r="J36" s="201">
        <v>8</v>
      </c>
      <c r="K36" s="362">
        <v>9</v>
      </c>
      <c r="L36" s="362"/>
      <c r="M36" s="362"/>
      <c r="N36" s="362"/>
      <c r="O36" s="362"/>
    </row>
    <row r="37" spans="1:15" s="41" customFormat="1" ht="12.75" hidden="1">
      <c r="A37" s="201"/>
      <c r="B37" s="52" t="s">
        <v>104</v>
      </c>
      <c r="C37" s="201"/>
      <c r="D37" s="201"/>
      <c r="E37" s="201"/>
      <c r="F37" s="201"/>
      <c r="G37" s="201"/>
      <c r="H37" s="201"/>
      <c r="I37" s="201"/>
      <c r="J37" s="201"/>
      <c r="K37" s="362"/>
      <c r="L37" s="362"/>
      <c r="M37" s="362"/>
      <c r="N37" s="362"/>
      <c r="O37" s="362"/>
    </row>
    <row r="38" spans="1:15" s="35" customFormat="1" ht="15" hidden="1">
      <c r="A38" s="44"/>
      <c r="B38" s="50" t="s">
        <v>175</v>
      </c>
      <c r="C38" s="51" t="s">
        <v>59</v>
      </c>
      <c r="D38" s="51" t="s">
        <v>59</v>
      </c>
      <c r="E38" s="51" t="s">
        <v>59</v>
      </c>
      <c r="F38" s="51" t="s">
        <v>59</v>
      </c>
      <c r="G38" s="51" t="s">
        <v>59</v>
      </c>
      <c r="H38" s="51" t="s">
        <v>59</v>
      </c>
      <c r="I38" s="51" t="s">
        <v>59</v>
      </c>
      <c r="J38" s="51" t="s">
        <v>59</v>
      </c>
      <c r="K38" s="362" t="s">
        <v>59</v>
      </c>
      <c r="L38" s="362"/>
      <c r="M38" s="362" t="s">
        <v>59</v>
      </c>
      <c r="N38" s="362"/>
      <c r="O38" s="362"/>
    </row>
    <row r="39" spans="1:15" s="35" customFormat="1" ht="15" hidden="1">
      <c r="A39" s="44"/>
      <c r="B39" s="44" t="s">
        <v>82</v>
      </c>
      <c r="C39" s="51" t="s">
        <v>59</v>
      </c>
      <c r="D39" s="51" t="s">
        <v>59</v>
      </c>
      <c r="E39" s="51" t="s">
        <v>59</v>
      </c>
      <c r="F39" s="51" t="s">
        <v>59</v>
      </c>
      <c r="G39" s="51" t="s">
        <v>59</v>
      </c>
      <c r="H39" s="51" t="s">
        <v>59</v>
      </c>
      <c r="I39" s="51" t="s">
        <v>59</v>
      </c>
      <c r="J39" s="51" t="s">
        <v>59</v>
      </c>
      <c r="K39" s="362" t="s">
        <v>59</v>
      </c>
      <c r="L39" s="362" t="s">
        <v>59</v>
      </c>
      <c r="M39" s="362" t="s">
        <v>59</v>
      </c>
      <c r="N39" s="362"/>
      <c r="O39" s="362"/>
    </row>
    <row r="40" spans="1:15" s="35" customFormat="1" ht="15" hidden="1">
      <c r="A40" s="44"/>
      <c r="B40" s="44" t="s">
        <v>176</v>
      </c>
      <c r="C40" s="51" t="s">
        <v>7</v>
      </c>
      <c r="D40" s="51" t="s">
        <v>59</v>
      </c>
      <c r="E40" s="51" t="s">
        <v>59</v>
      </c>
      <c r="F40" s="51" t="s">
        <v>59</v>
      </c>
      <c r="G40" s="51" t="s">
        <v>7</v>
      </c>
      <c r="H40" s="51" t="s">
        <v>59</v>
      </c>
      <c r="I40" s="51" t="s">
        <v>59</v>
      </c>
      <c r="J40" s="51" t="s">
        <v>59</v>
      </c>
      <c r="K40" s="362" t="s">
        <v>59</v>
      </c>
      <c r="L40" s="362" t="s">
        <v>59</v>
      </c>
      <c r="M40" s="362" t="s">
        <v>59</v>
      </c>
      <c r="N40" s="362"/>
      <c r="O40" s="362"/>
    </row>
    <row r="41" spans="1:15" s="35" customFormat="1" ht="15" hidden="1">
      <c r="A41" s="44"/>
      <c r="B41" s="44"/>
      <c r="C41" s="51"/>
      <c r="D41" s="51"/>
      <c r="E41" s="51"/>
      <c r="F41" s="51"/>
      <c r="G41" s="51"/>
      <c r="H41" s="51"/>
      <c r="I41" s="51"/>
      <c r="J41" s="51"/>
      <c r="K41" s="362"/>
      <c r="L41" s="362"/>
      <c r="M41" s="362"/>
      <c r="N41" s="362"/>
      <c r="O41" s="362"/>
    </row>
    <row r="42" spans="1:15" s="35" customFormat="1" ht="15" hidden="1">
      <c r="A42" s="44"/>
      <c r="B42" s="50" t="s">
        <v>177</v>
      </c>
      <c r="C42" s="51" t="s">
        <v>59</v>
      </c>
      <c r="D42" s="51" t="s">
        <v>59</v>
      </c>
      <c r="E42" s="51" t="s">
        <v>59</v>
      </c>
      <c r="F42" s="51" t="s">
        <v>59</v>
      </c>
      <c r="G42" s="51" t="s">
        <v>59</v>
      </c>
      <c r="H42" s="51" t="s">
        <v>59</v>
      </c>
      <c r="I42" s="51" t="s">
        <v>59</v>
      </c>
      <c r="J42" s="51" t="s">
        <v>59</v>
      </c>
      <c r="K42" s="362" t="s">
        <v>59</v>
      </c>
      <c r="L42" s="362" t="s">
        <v>59</v>
      </c>
      <c r="M42" s="362" t="s">
        <v>59</v>
      </c>
      <c r="N42" s="362"/>
      <c r="O42" s="362"/>
    </row>
    <row r="43" spans="1:15" s="35" customFormat="1" ht="15" hidden="1">
      <c r="A43" s="44"/>
      <c r="B43" s="44"/>
      <c r="C43" s="51"/>
      <c r="D43" s="51"/>
      <c r="E43" s="51"/>
      <c r="F43" s="51"/>
      <c r="G43" s="51"/>
      <c r="H43" s="51"/>
      <c r="I43" s="51"/>
      <c r="J43" s="51"/>
      <c r="K43" s="362"/>
      <c r="L43" s="362"/>
      <c r="M43" s="362"/>
      <c r="N43" s="362"/>
      <c r="O43" s="362"/>
    </row>
    <row r="44" spans="1:15" s="35" customFormat="1" ht="15" hidden="1">
      <c r="A44" s="44"/>
      <c r="B44" s="50" t="s">
        <v>2</v>
      </c>
      <c r="C44" s="51" t="s">
        <v>59</v>
      </c>
      <c r="D44" s="51" t="s">
        <v>59</v>
      </c>
      <c r="E44" s="51" t="s">
        <v>59</v>
      </c>
      <c r="F44" s="51" t="s">
        <v>59</v>
      </c>
      <c r="G44" s="51" t="s">
        <v>59</v>
      </c>
      <c r="H44" s="51" t="s">
        <v>59</v>
      </c>
      <c r="I44" s="51" t="s">
        <v>59</v>
      </c>
      <c r="J44" s="51" t="s">
        <v>59</v>
      </c>
      <c r="K44" s="362" t="s">
        <v>59</v>
      </c>
      <c r="L44" s="362" t="s">
        <v>59</v>
      </c>
      <c r="M44" s="362" t="s">
        <v>59</v>
      </c>
      <c r="N44" s="362"/>
      <c r="O44" s="362"/>
    </row>
    <row r="45" s="5" customFormat="1" ht="15"/>
    <row r="46" spans="1:12" s="5" customFormat="1" ht="33" customHeight="1">
      <c r="A46" s="305" t="s">
        <v>266</v>
      </c>
      <c r="B46" s="305"/>
      <c r="C46" s="305"/>
      <c r="D46" s="305"/>
      <c r="E46" s="305"/>
      <c r="F46" s="305"/>
      <c r="G46" s="305"/>
      <c r="H46" s="305"/>
      <c r="I46" s="305"/>
      <c r="J46" s="305"/>
      <c r="K46" s="305"/>
      <c r="L46" s="305"/>
    </row>
    <row r="47" spans="1:15" s="35" customFormat="1" ht="109.5" customHeight="1">
      <c r="A47" s="365" t="s">
        <v>337</v>
      </c>
      <c r="B47" s="365"/>
      <c r="C47" s="365"/>
      <c r="D47" s="365"/>
      <c r="E47" s="365"/>
      <c r="F47" s="365"/>
      <c r="G47" s="365"/>
      <c r="H47" s="365"/>
      <c r="I47" s="365"/>
      <c r="J47" s="365"/>
      <c r="K47" s="365"/>
      <c r="L47" s="365"/>
      <c r="M47" s="365"/>
      <c r="N47" s="365"/>
      <c r="O47" s="365"/>
    </row>
    <row r="48" s="2" customFormat="1" ht="15"/>
    <row r="49" s="2" customFormat="1" ht="15"/>
    <row r="50" s="2" customFormat="1" ht="15"/>
    <row r="51" s="2" customFormat="1" ht="15"/>
    <row r="52" s="2" customFormat="1" ht="15"/>
    <row r="53" s="2" customFormat="1" ht="15"/>
    <row r="54" s="2" customFormat="1" ht="15"/>
    <row r="55" s="2" customFormat="1" ht="15"/>
    <row r="56" s="2" customFormat="1" ht="15"/>
    <row r="57" s="2" customFormat="1" ht="15"/>
    <row r="58" s="2" customFormat="1" ht="15"/>
    <row r="59" s="2" customFormat="1" ht="15"/>
    <row r="60" s="2" customFormat="1" ht="1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2" customFormat="1" ht="15"/>
    <row r="98" s="2" customFormat="1" ht="15"/>
    <row r="99" s="2" customFormat="1" ht="15"/>
    <row r="100" s="2" customFormat="1" ht="15"/>
    <row r="101" s="2" customFormat="1" ht="15"/>
    <row r="102" s="2" customFormat="1" ht="15"/>
    <row r="103" s="2" customFormat="1" ht="15"/>
    <row r="104" s="2" customFormat="1" ht="15"/>
    <row r="105" s="2" customFormat="1" ht="15"/>
    <row r="106" s="2" customFormat="1" ht="15"/>
    <row r="107" s="2" customFormat="1" ht="15"/>
    <row r="108" s="2" customFormat="1" ht="15"/>
    <row r="109" s="2" customFormat="1" ht="15"/>
    <row r="110" s="2" customFormat="1" ht="15"/>
    <row r="111" s="2" customFormat="1" ht="15"/>
    <row r="112" s="2" customFormat="1" ht="15"/>
    <row r="113" s="2" customFormat="1" ht="15"/>
    <row r="114" s="2" customFormat="1" ht="15"/>
    <row r="115" s="2" customFormat="1" ht="15"/>
    <row r="116" s="2" customFormat="1" ht="15"/>
    <row r="117" s="2" customFormat="1" ht="15"/>
    <row r="118" s="2" customFormat="1" ht="15"/>
    <row r="119" s="2" customFormat="1" ht="15"/>
    <row r="120" s="2" customFormat="1" ht="15"/>
    <row r="121" s="2" customFormat="1" ht="15"/>
    <row r="122" s="2" customFormat="1" ht="15"/>
    <row r="123" s="2" customFormat="1" ht="15"/>
    <row r="124" s="2" customFormat="1" ht="15"/>
    <row r="125" s="2" customFormat="1" ht="15"/>
    <row r="126" s="2" customFormat="1" ht="15"/>
    <row r="127" s="2" customFormat="1" ht="15"/>
    <row r="128" s="2" customFormat="1" ht="15"/>
    <row r="129" s="2" customFormat="1" ht="15"/>
    <row r="130" s="2" customFormat="1" ht="15"/>
    <row r="131" s="2" customFormat="1" ht="15"/>
    <row r="132" s="2" customFormat="1" ht="15"/>
    <row r="133" s="2" customFormat="1" ht="15"/>
    <row r="134" s="2" customFormat="1" ht="15"/>
    <row r="135" s="2" customFormat="1" ht="15"/>
    <row r="136" s="2" customFormat="1" ht="15"/>
    <row r="137" s="2" customFormat="1" ht="15"/>
    <row r="138" s="2" customFormat="1" ht="15"/>
    <row r="139" s="2" customFormat="1" ht="15"/>
    <row r="140" s="2" customFormat="1" ht="15"/>
    <row r="141" s="2" customFormat="1" ht="15"/>
    <row r="142" s="2" customFormat="1" ht="15"/>
    <row r="143" s="2" customFormat="1" ht="15"/>
    <row r="144" s="2" customFormat="1" ht="15"/>
    <row r="145" s="2" customFormat="1" ht="15"/>
    <row r="146" s="2" customFormat="1" ht="15"/>
    <row r="147" s="2" customFormat="1" ht="15"/>
    <row r="148" s="2" customFormat="1" ht="15"/>
    <row r="149" s="2" customFormat="1" ht="15"/>
    <row r="150" s="2" customFormat="1" ht="15"/>
    <row r="151" s="2" customFormat="1" ht="15"/>
    <row r="152" s="2" customFormat="1" ht="15"/>
    <row r="153" s="2" customFormat="1" ht="15"/>
    <row r="154" s="2" customFormat="1" ht="15"/>
    <row r="155" s="2" customFormat="1" ht="15"/>
    <row r="156" s="2" customFormat="1" ht="15"/>
    <row r="157" s="2" customFormat="1" ht="15"/>
    <row r="158" s="2" customFormat="1" ht="15"/>
    <row r="159" s="2" customFormat="1" ht="15"/>
    <row r="160"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14" customFormat="1" ht="15"/>
    <row r="210" s="14" customFormat="1" ht="15"/>
    <row r="211" s="14" customFormat="1" ht="15"/>
    <row r="212" s="14" customFormat="1" ht="15"/>
    <row r="213" s="14" customFormat="1" ht="15"/>
    <row r="214" s="14" customFormat="1" ht="15"/>
    <row r="215" s="14" customFormat="1" ht="15"/>
    <row r="216" s="14" customFormat="1" ht="15"/>
    <row r="217" s="14" customFormat="1" ht="15"/>
    <row r="218" s="14" customFormat="1" ht="15"/>
    <row r="219" s="14" customFormat="1" ht="15"/>
    <row r="220" s="14" customFormat="1" ht="15"/>
    <row r="221" s="14" customFormat="1" ht="15"/>
    <row r="222" s="14" customFormat="1" ht="15"/>
    <row r="223" s="14" customFormat="1" ht="15"/>
    <row r="224" s="14" customFormat="1" ht="15"/>
    <row r="225" s="14" customFormat="1" ht="15"/>
    <row r="226" s="14" customFormat="1" ht="15"/>
    <row r="227" s="14" customFormat="1" ht="15"/>
  </sheetData>
  <sheetProtection/>
  <mergeCells count="34">
    <mergeCell ref="J5:K5"/>
    <mergeCell ref="L5:M5"/>
    <mergeCell ref="A46:L46"/>
    <mergeCell ref="A1:I1"/>
    <mergeCell ref="C3:I3"/>
    <mergeCell ref="A5:A6"/>
    <mergeCell ref="B5:B6"/>
    <mergeCell ref="C5:C6"/>
    <mergeCell ref="D5:E5"/>
    <mergeCell ref="F5:G5"/>
    <mergeCell ref="H5:I5"/>
    <mergeCell ref="K42:O42"/>
    <mergeCell ref="K43:O43"/>
    <mergeCell ref="K20:N20"/>
    <mergeCell ref="B20:B21"/>
    <mergeCell ref="A47:O47"/>
    <mergeCell ref="K44:O44"/>
    <mergeCell ref="K34:O35"/>
    <mergeCell ref="K36:O36"/>
    <mergeCell ref="K37:O37"/>
    <mergeCell ref="K38:O38"/>
    <mergeCell ref="K39:O39"/>
    <mergeCell ref="K40:O40"/>
    <mergeCell ref="K41:O41"/>
    <mergeCell ref="B16:N16"/>
    <mergeCell ref="B18:N18"/>
    <mergeCell ref="O20:O21"/>
    <mergeCell ref="A34:A35"/>
    <mergeCell ref="C34:F34"/>
    <mergeCell ref="G34:J34"/>
    <mergeCell ref="B34:B35"/>
    <mergeCell ref="A20:A21"/>
    <mergeCell ref="C20:F20"/>
    <mergeCell ref="G20:J20"/>
  </mergeCells>
  <printOptions horizontalCentered="1"/>
  <pageMargins left="0.2362204724409449" right="0.15748031496062992" top="0.1968503937007874" bottom="0.4330708661417323" header="0.2755905511811024" footer="0.275590551181102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Sumy OFU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Snitnikova</dc:creator>
  <cp:keywords/>
  <dc:description/>
  <cp:lastModifiedBy>Цилюрик Віталій Вікторович</cp:lastModifiedBy>
  <cp:lastPrinted>2018-11-17T13:24:30Z</cp:lastPrinted>
  <dcterms:created xsi:type="dcterms:W3CDTF">2001-10-02T09:04:24Z</dcterms:created>
  <dcterms:modified xsi:type="dcterms:W3CDTF">2019-03-01T12:47:33Z</dcterms:modified>
  <cp:category/>
  <cp:version/>
  <cp:contentType/>
  <cp:contentStatus/>
</cp:coreProperties>
</file>