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илюрик\ДОКУМЕНТИ\Vitaly\Vitaly\Мои документы V Виталий 2010_2018\2017 рік\Информац про бюджет_2017\ВК_СМР за 2017р\КПКТВ\"/>
    </mc:Choice>
  </mc:AlternateContent>
  <bookViews>
    <workbookView xWindow="0" yWindow="0" windowWidth="19908" windowHeight="9192" tabRatio="372"/>
  </bookViews>
  <sheets>
    <sheet name="0313500_2017" sheetId="1" r:id="rId1"/>
  </sheets>
  <definedNames>
    <definedName name="_xlnm.Print_Area" localSheetId="0">'0313500_2017'!$A$1:$M$41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M37" i="1" s="1"/>
  <c r="L37" i="1"/>
  <c r="L36" i="1"/>
  <c r="K36" i="1"/>
  <c r="M36" i="1" s="1"/>
  <c r="J37" i="1"/>
  <c r="J36" i="1"/>
  <c r="G37" i="1"/>
  <c r="G36" i="1"/>
  <c r="K33" i="1"/>
  <c r="M33" i="1" s="1"/>
  <c r="L33" i="1"/>
  <c r="J33" i="1"/>
  <c r="G33" i="1"/>
  <c r="K32" i="1"/>
  <c r="L32" i="1"/>
  <c r="M32" i="1" s="1"/>
  <c r="J32" i="1"/>
  <c r="G32" i="1"/>
  <c r="L31" i="1"/>
  <c r="K31" i="1"/>
  <c r="M31" i="1" s="1"/>
  <c r="J31" i="1"/>
  <c r="G31" i="1"/>
  <c r="M28" i="1"/>
  <c r="J28" i="1"/>
  <c r="G28" i="1"/>
  <c r="K25" i="1"/>
  <c r="J24" i="1"/>
  <c r="G24" i="1"/>
  <c r="L25" i="1"/>
  <c r="K22" i="1"/>
  <c r="M22" i="1" s="1"/>
  <c r="K23" i="1"/>
  <c r="M23" i="1" s="1"/>
  <c r="M24" i="1"/>
  <c r="M25" i="1"/>
  <c r="J22" i="1"/>
  <c r="J23" i="1"/>
  <c r="J25" i="1"/>
  <c r="G22" i="1"/>
  <c r="G23" i="1"/>
  <c r="G25" i="1"/>
  <c r="G21" i="1"/>
  <c r="K21" i="1"/>
  <c r="M21" i="1" l="1"/>
  <c r="J21" i="1" l="1"/>
</calcChain>
</file>

<file path=xl/sharedStrings.xml><?xml version="1.0" encoding="utf-8"?>
<sst xmlns="http://schemas.openxmlformats.org/spreadsheetml/2006/main" count="88" uniqueCount="64">
  <si>
    <t>ЗАТВЕРДЖЕНО</t>
  </si>
  <si>
    <t>фінансів України</t>
  </si>
  <si>
    <t>Наказ Міністерства</t>
  </si>
  <si>
    <t xml:space="preserve">01.12.2010  N 1489 </t>
  </si>
  <si>
    <t xml:space="preserve">Виконавчий комітет Сумської міської ради </t>
  </si>
  <si>
    <t>(найменування головного розпорядника коштів державного бюджету)</t>
  </si>
  <si>
    <t>Виконано за звітний період</t>
  </si>
  <si>
    <t>загальний
фонд</t>
  </si>
  <si>
    <t>спеціальний
фонд</t>
  </si>
  <si>
    <t>разом</t>
  </si>
  <si>
    <t>Начальник відділу бухгалтерського обліку та звітності, головний бухгалтер</t>
  </si>
  <si>
    <t>О.А.Костенко</t>
  </si>
  <si>
    <t>(підпис)</t>
  </si>
  <si>
    <t>(ініціали та прізвище)</t>
  </si>
  <si>
    <t>за 2017 рік</t>
  </si>
  <si>
    <t>Інформація про виконання результативних показників, що характеризують виконання бюджетної програми</t>
  </si>
  <si>
    <t>(код програмної класифікації видатків
та кредитування бюджету)</t>
  </si>
  <si>
    <t>№
з/п</t>
  </si>
  <si>
    <t>Показники</t>
  </si>
  <si>
    <t xml:space="preserve">(назва бюджетної програми) </t>
  </si>
  <si>
    <t>Джерело
інформації</t>
  </si>
  <si>
    <t>Затверджено паспортом бюджетної 
програми на звітний період</t>
  </si>
  <si>
    <t>0313500</t>
  </si>
  <si>
    <t>"Інші видатки"</t>
  </si>
  <si>
    <t>1</t>
  </si>
  <si>
    <t>затрат</t>
  </si>
  <si>
    <t>кількість установ</t>
  </si>
  <si>
    <t>2</t>
  </si>
  <si>
    <t>3</t>
  </si>
  <si>
    <t>4</t>
  </si>
  <si>
    <t>кількість штатних працівників</t>
  </si>
  <si>
    <t>загальна площа приміщень</t>
  </si>
  <si>
    <t>5</t>
  </si>
  <si>
    <t>кількість місць у  центрі матері та дитини</t>
  </si>
  <si>
    <t>обсяг видатків на утримання установи</t>
  </si>
  <si>
    <t>од.</t>
  </si>
  <si>
    <t>осіб</t>
  </si>
  <si>
    <t>кв.м</t>
  </si>
  <si>
    <t>грн.</t>
  </si>
  <si>
    <t>рішення СМР від 21.12.2005 р. №1546-МР "Про створення комунальної установи “Центр матері та дитини”, штатний розпис</t>
  </si>
  <si>
    <t>акт прийняття-передачі основних засобів №74/09/07 від 24.09.2007р.</t>
  </si>
  <si>
    <t>"Міська цільова програма "Соціальні служби готові прийти на допомогу на 2016 - 2018 роки", затверджена рішенням Сумської міської ради від 24.12.2015 р. № 158-МР</t>
  </si>
  <si>
    <t>10жінок/10дітей</t>
  </si>
  <si>
    <t>Звіт про надходження та використання коштів загального фонду  (форма №2д, №2м), розрхунок</t>
  </si>
  <si>
    <t>продукту</t>
  </si>
  <si>
    <t>кількість осіб, що перебували в центрі</t>
  </si>
  <si>
    <t>Мережа, штати і контингенти установ, що знаходяться на місцевих бюджетах</t>
  </si>
  <si>
    <t>7жінок/8дітей</t>
  </si>
  <si>
    <t xml:space="preserve"> -3жінки/-2дітей</t>
  </si>
  <si>
    <t>ефективності</t>
  </si>
  <si>
    <t>середньорічні витрати на одну особу, що перебувала в центрі</t>
  </si>
  <si>
    <t>розрахункові дані</t>
  </si>
  <si>
    <t>середньорічні витрати на одне місце в центрі</t>
  </si>
  <si>
    <t>середньомісячна заробітна плата працівника центру</t>
  </si>
  <si>
    <t>якості</t>
  </si>
  <si>
    <t>кількість вагітних жінок та матерів з дітьми, яким забезпечено соціальну підтримку в центрі матері та дитини</t>
  </si>
  <si>
    <t>співвідношення кількості осіб, що перебували в центрі до загальної кількості місць у центрі матері та дитини</t>
  </si>
  <si>
    <t>%</t>
  </si>
  <si>
    <t>Одиниця
виміру</t>
  </si>
  <si>
    <t>Відхилення</t>
  </si>
  <si>
    <t>середня кількість штатних працівників на 0,5 ставки менша від планового показника, через те, що 0,5 ставки  робітника з 01.01.2017 по 30.11.2017 року була вакантною посадою;
обсяг видатків на утримання установи менший, ніж затверджено паспортом на 11,1тис.грн., що склалися за рахунок проведених установою заходів по економії коштів міського бюджету, а саме: при використанні енергоносіїв на суму 10,8тис.грн., а також в зв'язку із зменшенням фінансування щодо послуг на суму 0,3тис.грн.</t>
  </si>
  <si>
    <t>фактично середньомісячна кількість осіб, що перебували в центрі менша ніж затверджено паспортом на 3жінки/2дитини, пояснюється тим, що фактично проведеним пошуком в 2017році знайдено клієнтів, що в подальшому перебували в центрі, меншою кількістю ніж очікувалось.</t>
  </si>
  <si>
    <t>середньорічні витрати на одне місце в центрі фактично менші ніж затверджено паспортом на 557,00грн., що склалися за рахунок проведених установою заходів по економії коштів міського бюджету, а саме: при використанні енергоносіїв на суму 10,8тис.грн., а також в зв'язку із зменшенням фінансування щодо послуг на суму 0,3тис.грн.; середньорічні витрати на одну особу, що перебували в центрі  фактично більші ніж за програмою на 11568,00грн., в зв'язку з тим, що були використані кошти, які заплановані на 10жінок та 10дітей, а фактично в середньому за рік проживало 7жінок та 8дітей; відхилення показника щодо середньомісячної заробітної плати працівника центру в сумі 234,00 грн. склалося за рахунок виплати заохочень працівникам (надбавок за складність та напруженість у роботі та преміювання за підсумками роботи) за рахунок економії фонду оплати праці, яка утворилась в зв'язку з вакантною посадою 0,5 ставки  робітника з  01.01.2017 по 30.11.2017 року.</t>
  </si>
  <si>
    <t>відхилення показника співвідношення кількості осіб, що перебували в центрі до загальної кількості місць у центрі матері та дитини  на 25,0% пяснюється тим, що фактично жінок з дітьми на протязі 2017року перебувало  менше ніж очікувалось.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</si>
</sst>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292B2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Fill="1" applyAlignment="1"/>
    <xf numFmtId="0" fontId="10" fillId="0" borderId="0" xfId="0" applyFont="1" applyFill="1" applyAlignment="1">
      <alignment wrapText="1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/>
    <xf numFmtId="0" fontId="16" fillId="0" borderId="8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3" fillId="0" borderId="9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/>
    </xf>
    <xf numFmtId="0" fontId="16" fillId="0" borderId="8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57"/>
  <sheetViews>
    <sheetView tabSelected="1" view="pageBreakPreview" topLeftCell="A16" zoomScale="115" zoomScaleNormal="100" zoomScaleSheetLayoutView="115" workbookViewId="0">
      <selection activeCell="H23" sqref="H23"/>
    </sheetView>
  </sheetViews>
  <sheetFormatPr defaultRowHeight="14.4" x14ac:dyDescent="0.3"/>
  <cols>
    <col min="1" max="1" width="5" customWidth="1"/>
    <col min="2" max="2" width="25.33203125" customWidth="1"/>
    <col min="3" max="3" width="9.5546875" customWidth="1"/>
    <col min="4" max="4" width="35" customWidth="1"/>
    <col min="5" max="5" width="13.44140625" customWidth="1"/>
    <col min="6" max="6" width="10.6640625" customWidth="1"/>
    <col min="7" max="7" width="12.109375" customWidth="1"/>
    <col min="8" max="8" width="12.6640625" customWidth="1"/>
    <col min="9" max="9" width="11.109375" customWidth="1"/>
    <col min="10" max="10" width="12.88671875" customWidth="1"/>
    <col min="11" max="11" width="12.44140625" customWidth="1"/>
    <col min="12" max="12" width="11.33203125" customWidth="1"/>
    <col min="13" max="13" width="12.6640625" customWidth="1"/>
  </cols>
  <sheetData>
    <row r="1" spans="1:15" s="3" customFormat="1" ht="13.2" x14ac:dyDescent="0.25">
      <c r="I1" s="2"/>
      <c r="L1" s="2" t="s">
        <v>0</v>
      </c>
      <c r="M1" s="2"/>
      <c r="O1" s="2"/>
    </row>
    <row r="2" spans="1:15" s="3" customFormat="1" ht="13.2" x14ac:dyDescent="0.25">
      <c r="I2" s="2"/>
      <c r="L2" s="2" t="s">
        <v>2</v>
      </c>
      <c r="M2" s="2"/>
      <c r="O2" s="2"/>
    </row>
    <row r="3" spans="1:15" s="3" customFormat="1" ht="13.2" x14ac:dyDescent="0.25">
      <c r="I3" s="2"/>
      <c r="L3" s="2" t="s">
        <v>1</v>
      </c>
      <c r="M3" s="2"/>
      <c r="O3" s="2"/>
    </row>
    <row r="4" spans="1:15" s="3" customFormat="1" ht="13.2" x14ac:dyDescent="0.25">
      <c r="I4" s="2"/>
      <c r="L4" s="2" t="s">
        <v>3</v>
      </c>
      <c r="M4" s="2"/>
      <c r="O4" s="2"/>
    </row>
    <row r="5" spans="1:15" s="1" customFormat="1" ht="13.8" x14ac:dyDescent="0.25"/>
    <row r="6" spans="1:15" s="8" customFormat="1" ht="13.8" x14ac:dyDescent="0.25">
      <c r="A6" s="58" t="s">
        <v>15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s="9" customFormat="1" ht="13.8" x14ac:dyDescent="0.25"/>
    <row r="8" spans="1:15" s="9" customFormat="1" ht="13.8" x14ac:dyDescent="0.25">
      <c r="A8" s="57" t="s">
        <v>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9" customFormat="1" ht="12" customHeight="1" x14ac:dyDescent="0.25">
      <c r="A9" s="59" t="s">
        <v>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5" s="9" customFormat="1" ht="9" customHeight="1" x14ac:dyDescent="0.25"/>
    <row r="11" spans="1:15" s="9" customFormat="1" ht="12.6" customHeight="1" x14ac:dyDescent="0.25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5" s="9" customFormat="1" ht="12.6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5" s="12" customFormat="1" ht="12" customHeight="1" x14ac:dyDescent="0.25">
      <c r="A13" s="61" t="s">
        <v>22</v>
      </c>
      <c r="B13" s="61"/>
      <c r="C13" s="61"/>
      <c r="D13" s="61"/>
      <c r="E13" s="11"/>
      <c r="F13" s="63" t="s">
        <v>23</v>
      </c>
      <c r="G13" s="63"/>
      <c r="H13" s="63"/>
      <c r="I13" s="63"/>
      <c r="J13" s="63"/>
      <c r="K13" s="63"/>
      <c r="L13" s="63"/>
      <c r="M13" s="63"/>
    </row>
    <row r="14" spans="1:15" s="9" customFormat="1" ht="25.8" customHeight="1" x14ac:dyDescent="0.25">
      <c r="A14" s="62" t="s">
        <v>16</v>
      </c>
      <c r="B14" s="62"/>
      <c r="C14" s="62"/>
      <c r="D14" s="62"/>
      <c r="E14" s="10"/>
      <c r="F14" s="64" t="s">
        <v>19</v>
      </c>
      <c r="G14" s="64"/>
      <c r="H14" s="64"/>
      <c r="I14" s="64"/>
      <c r="J14" s="64"/>
      <c r="K14" s="64"/>
      <c r="L14" s="64"/>
      <c r="M14" s="64"/>
    </row>
    <row r="15" spans="1:15" s="9" customFormat="1" ht="12" customHeight="1" x14ac:dyDescent="0.25">
      <c r="A15" s="13"/>
      <c r="B15" s="13"/>
      <c r="C15" s="13"/>
      <c r="D15" s="13"/>
      <c r="E15" s="10"/>
      <c r="F15" s="10"/>
      <c r="G15" s="10"/>
      <c r="H15" s="10"/>
      <c r="I15" s="10"/>
      <c r="J15" s="10"/>
    </row>
    <row r="16" spans="1:15" s="9" customFormat="1" ht="15" x14ac:dyDescent="0.25">
      <c r="A16" s="10"/>
      <c r="J16" s="14"/>
    </row>
    <row r="17" spans="1:14" s="15" customFormat="1" ht="31.8" customHeight="1" x14ac:dyDescent="0.3">
      <c r="A17" s="41" t="s">
        <v>17</v>
      </c>
      <c r="B17" s="41" t="s">
        <v>18</v>
      </c>
      <c r="C17" s="41" t="s">
        <v>58</v>
      </c>
      <c r="D17" s="41" t="s">
        <v>20</v>
      </c>
      <c r="E17" s="45" t="s">
        <v>21</v>
      </c>
      <c r="F17" s="46"/>
      <c r="G17" s="47"/>
      <c r="H17" s="48" t="s">
        <v>6</v>
      </c>
      <c r="I17" s="46"/>
      <c r="J17" s="47"/>
      <c r="K17" s="48" t="s">
        <v>59</v>
      </c>
      <c r="L17" s="46"/>
      <c r="M17" s="47"/>
    </row>
    <row r="18" spans="1:14" s="9" customFormat="1" ht="27.6" customHeight="1" x14ac:dyDescent="0.25">
      <c r="A18" s="42"/>
      <c r="B18" s="42"/>
      <c r="C18" s="42"/>
      <c r="D18" s="42"/>
      <c r="E18" s="16" t="s">
        <v>7</v>
      </c>
      <c r="F18" s="16" t="s">
        <v>8</v>
      </c>
      <c r="G18" s="17" t="s">
        <v>9</v>
      </c>
      <c r="H18" s="16" t="s">
        <v>7</v>
      </c>
      <c r="I18" s="16" t="s">
        <v>8</v>
      </c>
      <c r="J18" s="17" t="s">
        <v>9</v>
      </c>
      <c r="K18" s="16" t="s">
        <v>7</v>
      </c>
      <c r="L18" s="16" t="s">
        <v>8</v>
      </c>
      <c r="M18" s="17" t="s">
        <v>9</v>
      </c>
    </row>
    <row r="19" spans="1:14" s="19" customFormat="1" ht="10.199999999999999" x14ac:dyDescent="0.2">
      <c r="A19" s="18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</row>
    <row r="20" spans="1:14" s="21" customFormat="1" ht="10.199999999999999" x14ac:dyDescent="0.2">
      <c r="A20" s="20">
        <v>1</v>
      </c>
      <c r="B20" s="49" t="s">
        <v>25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4" s="23" customFormat="1" ht="19.2" customHeight="1" x14ac:dyDescent="0.25">
      <c r="A21" s="22" t="s">
        <v>24</v>
      </c>
      <c r="B21" s="24" t="s">
        <v>26</v>
      </c>
      <c r="C21" s="22" t="s">
        <v>35</v>
      </c>
      <c r="D21" s="52" t="s">
        <v>39</v>
      </c>
      <c r="E21" s="17">
        <v>1</v>
      </c>
      <c r="F21" s="17"/>
      <c r="G21" s="17">
        <f>E21+F21</f>
        <v>1</v>
      </c>
      <c r="H21" s="17">
        <v>1</v>
      </c>
      <c r="I21" s="17"/>
      <c r="J21" s="17">
        <f>H21+I21</f>
        <v>1</v>
      </c>
      <c r="K21" s="17">
        <f>H21-E21</f>
        <v>0</v>
      </c>
      <c r="L21" s="17"/>
      <c r="M21" s="17">
        <f>K21+L21</f>
        <v>0</v>
      </c>
    </row>
    <row r="22" spans="1:14" s="23" customFormat="1" ht="19.8" customHeight="1" x14ac:dyDescent="0.25">
      <c r="A22" s="22" t="s">
        <v>27</v>
      </c>
      <c r="B22" s="24" t="s">
        <v>30</v>
      </c>
      <c r="C22" s="17" t="s">
        <v>36</v>
      </c>
      <c r="D22" s="53"/>
      <c r="E22" s="17">
        <v>9.5</v>
      </c>
      <c r="F22" s="17"/>
      <c r="G22" s="17">
        <f t="shared" ref="G22:G25" si="0">E22+F22</f>
        <v>9.5</v>
      </c>
      <c r="H22" s="17">
        <v>9.5</v>
      </c>
      <c r="I22" s="17"/>
      <c r="J22" s="17">
        <f t="shared" ref="J22:J25" si="1">H22+I22</f>
        <v>9.5</v>
      </c>
      <c r="K22" s="17">
        <f t="shared" ref="K22:K23" si="2">H22-E22</f>
        <v>0</v>
      </c>
      <c r="L22" s="17"/>
      <c r="M22" s="17">
        <f t="shared" ref="M22:M25" si="3">K22+L22</f>
        <v>0</v>
      </c>
    </row>
    <row r="23" spans="1:14" s="23" customFormat="1" ht="28.2" customHeight="1" x14ac:dyDescent="0.25">
      <c r="A23" s="22" t="s">
        <v>28</v>
      </c>
      <c r="B23" s="24" t="s">
        <v>31</v>
      </c>
      <c r="C23" s="17" t="s">
        <v>37</v>
      </c>
      <c r="D23" s="26" t="s">
        <v>40</v>
      </c>
      <c r="E23" s="17">
        <v>319.10000000000002</v>
      </c>
      <c r="F23" s="17"/>
      <c r="G23" s="17">
        <f t="shared" si="0"/>
        <v>319.10000000000002</v>
      </c>
      <c r="H23" s="17">
        <v>319.10000000000002</v>
      </c>
      <c r="I23" s="17"/>
      <c r="J23" s="17">
        <f t="shared" si="1"/>
        <v>319.10000000000002</v>
      </c>
      <c r="K23" s="17">
        <f t="shared" si="2"/>
        <v>0</v>
      </c>
      <c r="L23" s="17"/>
      <c r="M23" s="17">
        <f t="shared" si="3"/>
        <v>0</v>
      </c>
    </row>
    <row r="24" spans="1:14" s="23" customFormat="1" ht="46.8" customHeight="1" x14ac:dyDescent="0.25">
      <c r="A24" s="22" t="s">
        <v>29</v>
      </c>
      <c r="B24" s="24" t="s">
        <v>33</v>
      </c>
      <c r="C24" s="17" t="s">
        <v>35</v>
      </c>
      <c r="D24" s="26" t="s">
        <v>41</v>
      </c>
      <c r="E24" s="25" t="s">
        <v>42</v>
      </c>
      <c r="F24" s="25"/>
      <c r="G24" s="25" t="str">
        <f>E24</f>
        <v>10жінок/10дітей</v>
      </c>
      <c r="H24" s="25" t="s">
        <v>42</v>
      </c>
      <c r="I24" s="25"/>
      <c r="J24" s="25" t="str">
        <f>H24</f>
        <v>10жінок/10дітей</v>
      </c>
      <c r="K24" s="25">
        <v>0</v>
      </c>
      <c r="L24" s="25"/>
      <c r="M24" s="25">
        <f t="shared" si="3"/>
        <v>0</v>
      </c>
    </row>
    <row r="25" spans="1:14" s="23" customFormat="1" ht="32.4" customHeight="1" x14ac:dyDescent="0.25">
      <c r="A25" s="22" t="s">
        <v>32</v>
      </c>
      <c r="B25" s="24" t="s">
        <v>34</v>
      </c>
      <c r="C25" s="17" t="s">
        <v>38</v>
      </c>
      <c r="D25" s="27" t="s">
        <v>43</v>
      </c>
      <c r="E25" s="17">
        <v>728605</v>
      </c>
      <c r="F25" s="17">
        <v>10000</v>
      </c>
      <c r="G25" s="17">
        <f t="shared" si="0"/>
        <v>738605</v>
      </c>
      <c r="H25" s="17">
        <v>717491</v>
      </c>
      <c r="I25" s="17">
        <v>9980</v>
      </c>
      <c r="J25" s="17">
        <f t="shared" si="1"/>
        <v>727471</v>
      </c>
      <c r="K25" s="17">
        <f>H25-E25</f>
        <v>-11114</v>
      </c>
      <c r="L25" s="17">
        <f>I25-F25</f>
        <v>-20</v>
      </c>
      <c r="M25" s="17">
        <f t="shared" si="3"/>
        <v>-11134</v>
      </c>
    </row>
    <row r="26" spans="1:14" s="39" customFormat="1" ht="43.8" customHeight="1" x14ac:dyDescent="0.25">
      <c r="A26" s="22"/>
      <c r="B26" s="54" t="s">
        <v>60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</row>
    <row r="27" spans="1:14" s="21" customFormat="1" ht="10.199999999999999" x14ac:dyDescent="0.2">
      <c r="A27" s="20">
        <v>2</v>
      </c>
      <c r="B27" s="49" t="s">
        <v>44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1:14" s="23" customFormat="1" ht="31.2" customHeight="1" x14ac:dyDescent="0.25">
      <c r="A28" s="22" t="s">
        <v>24</v>
      </c>
      <c r="B28" s="24" t="s">
        <v>45</v>
      </c>
      <c r="C28" s="17" t="s">
        <v>36</v>
      </c>
      <c r="D28" s="26" t="s">
        <v>46</v>
      </c>
      <c r="E28" s="25" t="s">
        <v>42</v>
      </c>
      <c r="F28" s="25"/>
      <c r="G28" s="25" t="str">
        <f>E28</f>
        <v>10жінок/10дітей</v>
      </c>
      <c r="H28" s="25" t="s">
        <v>47</v>
      </c>
      <c r="I28" s="25"/>
      <c r="J28" s="25" t="str">
        <f>H28</f>
        <v>7жінок/8дітей</v>
      </c>
      <c r="K28" s="25" t="s">
        <v>48</v>
      </c>
      <c r="L28" s="25"/>
      <c r="M28" s="25" t="str">
        <f>K28</f>
        <v xml:space="preserve"> -3жінки/-2дітей</v>
      </c>
      <c r="N28" s="36"/>
    </row>
    <row r="29" spans="1:14" s="39" customFormat="1" ht="25.2" customHeight="1" x14ac:dyDescent="0.25">
      <c r="A29" s="22"/>
      <c r="B29" s="54" t="s">
        <v>61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</row>
    <row r="30" spans="1:14" s="21" customFormat="1" ht="10.199999999999999" x14ac:dyDescent="0.2">
      <c r="A30" s="20">
        <v>3</v>
      </c>
      <c r="B30" s="49" t="s">
        <v>49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</row>
    <row r="31" spans="1:14" s="23" customFormat="1" ht="26.4" x14ac:dyDescent="0.25">
      <c r="A31" s="22" t="s">
        <v>24</v>
      </c>
      <c r="B31" s="24" t="s">
        <v>52</v>
      </c>
      <c r="C31" s="17" t="s">
        <v>38</v>
      </c>
      <c r="D31" s="37" t="s">
        <v>51</v>
      </c>
      <c r="E31" s="17">
        <v>36430</v>
      </c>
      <c r="F31" s="17">
        <v>500</v>
      </c>
      <c r="G31" s="17">
        <f t="shared" ref="G31:G37" si="4">E31+F31</f>
        <v>36930</v>
      </c>
      <c r="H31" s="17">
        <v>35874</v>
      </c>
      <c r="I31" s="17">
        <v>499</v>
      </c>
      <c r="J31" s="17">
        <f t="shared" ref="J31:J37" si="5">H31+I31</f>
        <v>36373</v>
      </c>
      <c r="K31" s="17">
        <f t="shared" ref="K31:L33" si="6">H31-E31</f>
        <v>-556</v>
      </c>
      <c r="L31" s="17">
        <f t="shared" si="6"/>
        <v>-1</v>
      </c>
      <c r="M31" s="17">
        <f t="shared" ref="M31" si="7">K31+L31</f>
        <v>-557</v>
      </c>
    </row>
    <row r="32" spans="1:14" s="23" customFormat="1" ht="26.4" customHeight="1" x14ac:dyDescent="0.25">
      <c r="A32" s="22" t="s">
        <v>27</v>
      </c>
      <c r="B32" s="24" t="s">
        <v>50</v>
      </c>
      <c r="C32" s="17" t="s">
        <v>38</v>
      </c>
      <c r="D32" s="37" t="s">
        <v>51</v>
      </c>
      <c r="E32" s="17">
        <v>36430</v>
      </c>
      <c r="F32" s="17">
        <v>500</v>
      </c>
      <c r="G32" s="17">
        <f t="shared" si="4"/>
        <v>36930</v>
      </c>
      <c r="H32" s="17">
        <v>47833</v>
      </c>
      <c r="I32" s="17">
        <v>665</v>
      </c>
      <c r="J32" s="17">
        <f t="shared" si="5"/>
        <v>48498</v>
      </c>
      <c r="K32" s="17">
        <f t="shared" si="6"/>
        <v>11403</v>
      </c>
      <c r="L32" s="17">
        <f t="shared" si="6"/>
        <v>165</v>
      </c>
      <c r="M32" s="17">
        <f t="shared" ref="M32" si="8">K32+L32</f>
        <v>11568</v>
      </c>
    </row>
    <row r="33" spans="1:19" s="23" customFormat="1" ht="27.6" customHeight="1" x14ac:dyDescent="0.25">
      <c r="A33" s="22" t="s">
        <v>28</v>
      </c>
      <c r="B33" s="24" t="s">
        <v>53</v>
      </c>
      <c r="C33" s="17" t="s">
        <v>38</v>
      </c>
      <c r="D33" s="37" t="s">
        <v>51</v>
      </c>
      <c r="E33" s="17">
        <v>4217</v>
      </c>
      <c r="F33" s="17">
        <v>0</v>
      </c>
      <c r="G33" s="17">
        <f t="shared" si="4"/>
        <v>4217</v>
      </c>
      <c r="H33" s="17">
        <v>4451</v>
      </c>
      <c r="I33" s="17">
        <v>0</v>
      </c>
      <c r="J33" s="17">
        <f t="shared" si="5"/>
        <v>4451</v>
      </c>
      <c r="K33" s="17">
        <f t="shared" si="6"/>
        <v>234</v>
      </c>
      <c r="L33" s="17">
        <f t="shared" si="6"/>
        <v>0</v>
      </c>
      <c r="M33" s="17">
        <f t="shared" ref="M33" si="9">K33+L33</f>
        <v>234</v>
      </c>
    </row>
    <row r="34" spans="1:19" s="39" customFormat="1" ht="57.6" customHeight="1" x14ac:dyDescent="0.25">
      <c r="A34" s="22"/>
      <c r="B34" s="54" t="s">
        <v>62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9" s="21" customFormat="1" ht="10.199999999999999" x14ac:dyDescent="0.2">
      <c r="A35" s="20">
        <v>4</v>
      </c>
      <c r="B35" s="49" t="s">
        <v>54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9" s="23" customFormat="1" ht="69" customHeight="1" x14ac:dyDescent="0.25">
      <c r="A36" s="22" t="s">
        <v>24</v>
      </c>
      <c r="B36" s="24" t="s">
        <v>55</v>
      </c>
      <c r="C36" s="17" t="s">
        <v>36</v>
      </c>
      <c r="D36" s="37" t="s">
        <v>51</v>
      </c>
      <c r="E36" s="17">
        <v>10</v>
      </c>
      <c r="F36" s="17"/>
      <c r="G36" s="17">
        <f t="shared" si="4"/>
        <v>10</v>
      </c>
      <c r="H36" s="17">
        <v>7</v>
      </c>
      <c r="I36" s="17"/>
      <c r="J36" s="17">
        <f t="shared" si="5"/>
        <v>7</v>
      </c>
      <c r="K36" s="29">
        <f>H36-E36</f>
        <v>-3</v>
      </c>
      <c r="L36" s="29">
        <f>I36-F36</f>
        <v>0</v>
      </c>
      <c r="M36" s="29">
        <f t="shared" ref="M36" si="10">K36+L36</f>
        <v>-3</v>
      </c>
    </row>
    <row r="37" spans="1:19" s="23" customFormat="1" ht="57" customHeight="1" x14ac:dyDescent="0.25">
      <c r="A37" s="22" t="s">
        <v>27</v>
      </c>
      <c r="B37" s="24" t="s">
        <v>56</v>
      </c>
      <c r="C37" s="17" t="s">
        <v>57</v>
      </c>
      <c r="D37" s="38" t="s">
        <v>51</v>
      </c>
      <c r="E37" s="28">
        <v>100</v>
      </c>
      <c r="F37" s="28"/>
      <c r="G37" s="28">
        <f t="shared" si="4"/>
        <v>100</v>
      </c>
      <c r="H37" s="28">
        <v>75</v>
      </c>
      <c r="I37" s="28"/>
      <c r="J37" s="28">
        <f t="shared" si="5"/>
        <v>75</v>
      </c>
      <c r="K37" s="28">
        <f>H37-E37</f>
        <v>-25</v>
      </c>
      <c r="L37" s="28">
        <f>I37-F37</f>
        <v>0</v>
      </c>
      <c r="M37" s="28">
        <f t="shared" ref="M37" si="11">K37+L37</f>
        <v>-25</v>
      </c>
    </row>
    <row r="38" spans="1:19" s="39" customFormat="1" ht="25.2" customHeight="1" x14ac:dyDescent="0.25">
      <c r="A38" s="22"/>
      <c r="B38" s="54" t="s">
        <v>63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</row>
    <row r="39" spans="1:19" s="1" customFormat="1" ht="13.8" x14ac:dyDescent="0.25"/>
    <row r="40" spans="1:19" s="1" customFormat="1" ht="26.4" customHeight="1" x14ac:dyDescent="0.25">
      <c r="A40" s="43" t="s">
        <v>10</v>
      </c>
      <c r="B40" s="43"/>
      <c r="C40" s="43"/>
      <c r="D40" s="5"/>
      <c r="E40" s="6"/>
      <c r="F40" s="7"/>
      <c r="G40" s="44" t="s">
        <v>11</v>
      </c>
      <c r="H40" s="44"/>
      <c r="I40" s="7"/>
      <c r="J40" s="7"/>
      <c r="K40" s="7"/>
      <c r="L40" s="7"/>
      <c r="M40" s="7"/>
      <c r="N40" s="7"/>
      <c r="O40" s="7"/>
      <c r="P40" s="4"/>
      <c r="Q40" s="4"/>
      <c r="R40" s="4"/>
      <c r="S40" s="4"/>
    </row>
    <row r="41" spans="1:19" s="3" customFormat="1" ht="14.4" customHeight="1" x14ac:dyDescent="0.25">
      <c r="A41" s="30"/>
      <c r="B41" s="31"/>
      <c r="C41" s="31"/>
      <c r="D41" s="31"/>
      <c r="E41" s="32" t="s">
        <v>12</v>
      </c>
      <c r="F41" s="33"/>
      <c r="G41" s="40" t="s">
        <v>13</v>
      </c>
      <c r="H41" s="40"/>
      <c r="I41" s="33"/>
      <c r="J41" s="33"/>
      <c r="K41" s="33"/>
      <c r="L41" s="34"/>
      <c r="M41" s="35"/>
      <c r="N41" s="35"/>
      <c r="O41" s="35"/>
      <c r="P41" s="31"/>
      <c r="Q41" s="31"/>
      <c r="R41" s="31"/>
      <c r="S41" s="31"/>
    </row>
    <row r="42" spans="1:19" s="1" customFormat="1" ht="13.8" x14ac:dyDescent="0.25"/>
    <row r="43" spans="1:19" s="1" customFormat="1" ht="13.8" x14ac:dyDescent="0.25"/>
    <row r="44" spans="1:19" s="1" customFormat="1" ht="13.8" x14ac:dyDescent="0.25"/>
    <row r="45" spans="1:19" s="1" customFormat="1" ht="13.8" x14ac:dyDescent="0.25"/>
    <row r="46" spans="1:19" s="1" customFormat="1" ht="13.8" x14ac:dyDescent="0.25"/>
    <row r="47" spans="1:19" s="1" customFormat="1" ht="13.8" x14ac:dyDescent="0.25"/>
    <row r="48" spans="1:19" s="1" customFormat="1" ht="13.8" x14ac:dyDescent="0.25"/>
    <row r="49" s="1" customFormat="1" ht="13.8" x14ac:dyDescent="0.25"/>
    <row r="50" s="1" customFormat="1" ht="13.8" x14ac:dyDescent="0.25"/>
    <row r="51" s="1" customFormat="1" ht="13.8" x14ac:dyDescent="0.25"/>
    <row r="52" s="1" customFormat="1" ht="13.8" x14ac:dyDescent="0.25"/>
    <row r="53" s="1" customFormat="1" ht="13.8" x14ac:dyDescent="0.25"/>
    <row r="54" s="1" customFormat="1" ht="13.8" x14ac:dyDescent="0.25"/>
    <row r="55" s="1" customFormat="1" ht="13.8" x14ac:dyDescent="0.25"/>
    <row r="56" s="1" customFormat="1" ht="13.8" x14ac:dyDescent="0.25"/>
    <row r="57" s="1" customFormat="1" ht="13.8" x14ac:dyDescent="0.25"/>
  </sheetData>
  <mergeCells count="27">
    <mergeCell ref="B38:M38"/>
    <mergeCell ref="B29:M29"/>
    <mergeCell ref="A8:M8"/>
    <mergeCell ref="A6:M6"/>
    <mergeCell ref="A9:M9"/>
    <mergeCell ref="A11:M11"/>
    <mergeCell ref="K17:M17"/>
    <mergeCell ref="A13:D13"/>
    <mergeCell ref="A14:D14"/>
    <mergeCell ref="F13:M13"/>
    <mergeCell ref="F14:M14"/>
    <mergeCell ref="G41:H41"/>
    <mergeCell ref="C17:C18"/>
    <mergeCell ref="D17:D18"/>
    <mergeCell ref="A40:C40"/>
    <mergeCell ref="G40:H40"/>
    <mergeCell ref="E17:G17"/>
    <mergeCell ref="H17:J17"/>
    <mergeCell ref="A17:A18"/>
    <mergeCell ref="B20:M20"/>
    <mergeCell ref="D21:D22"/>
    <mergeCell ref="B27:M27"/>
    <mergeCell ref="B17:B18"/>
    <mergeCell ref="B30:M30"/>
    <mergeCell ref="B35:M35"/>
    <mergeCell ref="B26:M26"/>
    <mergeCell ref="B34:M34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73" fitToHeight="2" orientation="landscape" verticalDpi="0" r:id="rId1"/>
  <rowBreaks count="1" manualBreakCount="1">
    <brk id="3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0313500_2017</vt:lpstr>
      <vt:lpstr>'0313500_2017'!Область_печати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Цилюрик Віталій Вікторович</dc:creator>
  <cp:lastModifiedBy>Цилюрик Віталій Вікторович</cp:lastModifiedBy>
  <cp:lastPrinted>2018-02-26T13:51:19Z</cp:lastPrinted>
  <dcterms:created xsi:type="dcterms:W3CDTF">2018-02-15T06:44:18Z</dcterms:created>
  <dcterms:modified xsi:type="dcterms:W3CDTF">2018-03-06T09:13:36Z</dcterms:modified>
</cp:coreProperties>
</file>